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Art. 243 ufp-wzór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<sst xmlns="http://schemas.openxmlformats.org/spreadsheetml/2006/main" count="19" uniqueCount="18">
  <si>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wyszczególnienie</t>
  </si>
  <si>
    <t>dochody bieżące (Db)</t>
  </si>
  <si>
    <t>dochody ze sprzedaży majątku (Sm)</t>
  </si>
  <si>
    <t>dochody ogółem (D)</t>
  </si>
  <si>
    <t>wydatki bieżące (Wb)</t>
  </si>
  <si>
    <t>koszt obsługi zadłużenia (O)</t>
  </si>
  <si>
    <t>spłata rat kapitałowych (R)</t>
  </si>
  <si>
    <t>zadłużenie na koniec roku (Z)</t>
  </si>
  <si>
    <t>Z / D</t>
  </si>
  <si>
    <t>(R +O) / D</t>
  </si>
  <si>
    <t>Wyliczenie (Db+Sm-Wb)</t>
  </si>
  <si>
    <t>do dochodów ogółem (D)</t>
  </si>
  <si>
    <t>w %</t>
  </si>
  <si>
    <t>Średnia z 3 lat poprzednich lat</t>
  </si>
  <si>
    <t>R+O w 2010 wg nowej ufp &lt;=</t>
  </si>
  <si>
    <t>R+O w 2010 wg starej ufp &lt;=</t>
  </si>
  <si>
    <t>Informacja o relacji, o której mowa w art. 243 ustawy z dnia 27 sierpnia 2009 r. o finansach publicznych w latach 2011-2013</t>
  </si>
  <si>
    <t>Załącznik Nr 2
do zarządzenia Nr 117/2010
Wójta Gminy Grzegorzew
z dnia 12 listopada 2010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</si>
</sst>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Times New Roman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10"/>
    </xf>
    <xf numFmtId="0" fontId="3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Fill="1" applyBorder="1" applyAlignment="1">
      <alignment/>
    </xf>
    <xf numFmtId="4" fontId="6" fillId="0" borderId="4" xfId="0" applyNumberFormat="1" applyFont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10" fontId="6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0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168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68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30.8515625" style="1" customWidth="1"/>
    <col min="2" max="8" width="18.140625" style="1" customWidth="1"/>
    <col min="9" max="16384" width="9.140625" style="1" customWidth="1"/>
  </cols>
  <sheetData>
    <row r="1" spans="7:8" ht="63.75" customHeight="1">
      <c r="G1" s="24" t="s">
        <v>17</v>
      </c>
      <c r="H1" s="25"/>
    </row>
    <row r="2" spans="7:8" ht="24" customHeight="1">
      <c r="G2" s="2"/>
      <c r="H2" s="3"/>
    </row>
    <row r="3" spans="1:8" ht="15">
      <c r="A3" s="26" t="s">
        <v>16</v>
      </c>
      <c r="B3" s="26"/>
      <c r="C3" s="26"/>
      <c r="D3" s="26"/>
      <c r="E3" s="26"/>
      <c r="F3" s="26"/>
      <c r="G3" s="26"/>
      <c r="H3" s="26"/>
    </row>
    <row r="4" spans="1:8" ht="15">
      <c r="A4" s="4"/>
      <c r="B4" s="4"/>
      <c r="C4" s="4"/>
      <c r="D4" s="4"/>
      <c r="E4" s="4"/>
      <c r="F4" s="4"/>
      <c r="G4" s="4"/>
      <c r="H4" s="4"/>
    </row>
    <row r="6" spans="1:8" ht="15">
      <c r="A6" s="5" t="s">
        <v>0</v>
      </c>
      <c r="B6" s="6">
        <v>2007</v>
      </c>
      <c r="C6" s="6">
        <v>2008</v>
      </c>
      <c r="D6" s="6">
        <v>2009</v>
      </c>
      <c r="E6" s="6">
        <v>2010</v>
      </c>
      <c r="F6" s="6">
        <v>2011</v>
      </c>
      <c r="G6" s="6">
        <v>2012</v>
      </c>
      <c r="H6" s="6">
        <v>2013</v>
      </c>
    </row>
    <row r="7" spans="1:8" ht="15">
      <c r="A7" s="7" t="s">
        <v>1</v>
      </c>
      <c r="B7" s="8">
        <v>10886674.99</v>
      </c>
      <c r="C7" s="8">
        <v>12510334.76</v>
      </c>
      <c r="D7" s="8">
        <v>12521330.39</v>
      </c>
      <c r="E7" s="8">
        <v>12584118</v>
      </c>
      <c r="F7" s="8">
        <v>12806331</v>
      </c>
      <c r="G7" s="8"/>
      <c r="H7" s="8"/>
    </row>
    <row r="8" spans="1:8" ht="15">
      <c r="A8" s="7" t="s">
        <v>2</v>
      </c>
      <c r="B8" s="9">
        <v>1986</v>
      </c>
      <c r="C8" s="9"/>
      <c r="D8" s="9">
        <v>4200.4</v>
      </c>
      <c r="E8" s="9">
        <v>2500</v>
      </c>
      <c r="F8" s="9"/>
      <c r="G8" s="9"/>
      <c r="H8" s="9"/>
    </row>
    <row r="9" spans="1:8" ht="15">
      <c r="A9" s="7" t="s">
        <v>3</v>
      </c>
      <c r="B9" s="9">
        <v>11359656.99</v>
      </c>
      <c r="C9" s="9">
        <v>12759888.76</v>
      </c>
      <c r="D9" s="9">
        <v>12796434.79</v>
      </c>
      <c r="E9" s="9">
        <v>12919129</v>
      </c>
      <c r="F9" s="9">
        <v>13624519</v>
      </c>
      <c r="G9" s="9"/>
      <c r="H9" s="9"/>
    </row>
    <row r="10" spans="1:8" ht="15">
      <c r="A10" s="7" t="s">
        <v>4</v>
      </c>
      <c r="B10" s="9">
        <v>10231383.01</v>
      </c>
      <c r="C10" s="9">
        <v>11201396.84</v>
      </c>
      <c r="D10" s="9">
        <v>11648749.33</v>
      </c>
      <c r="E10" s="9">
        <v>12276305</v>
      </c>
      <c r="F10" s="9">
        <v>12610953</v>
      </c>
      <c r="G10" s="9"/>
      <c r="H10" s="9"/>
    </row>
    <row r="11" spans="1:8" ht="15">
      <c r="A11" s="7" t="s">
        <v>5</v>
      </c>
      <c r="B11" s="9">
        <v>103315.59</v>
      </c>
      <c r="C11" s="9">
        <v>183609.63</v>
      </c>
      <c r="D11" s="9">
        <v>197560.99</v>
      </c>
      <c r="E11" s="9">
        <v>212901</v>
      </c>
      <c r="F11" s="9">
        <v>249476</v>
      </c>
      <c r="G11" s="9">
        <v>203279</v>
      </c>
      <c r="H11" s="9">
        <v>175518</v>
      </c>
    </row>
    <row r="12" spans="1:8" ht="15">
      <c r="A12" s="7" t="s">
        <v>6</v>
      </c>
      <c r="B12" s="9">
        <v>762000</v>
      </c>
      <c r="C12" s="9">
        <v>1079300</v>
      </c>
      <c r="D12" s="9">
        <v>1178400</v>
      </c>
      <c r="E12" s="9">
        <v>1760975.07</v>
      </c>
      <c r="F12" s="9">
        <v>1429771.8</v>
      </c>
      <c r="G12" s="9">
        <v>1123181.4</v>
      </c>
      <c r="H12" s="9">
        <v>900000</v>
      </c>
    </row>
    <row r="13" spans="1:8" ht="15">
      <c r="A13" s="7" t="s">
        <v>7</v>
      </c>
      <c r="B13" s="9">
        <v>2987700</v>
      </c>
      <c r="C13" s="9">
        <v>3508400</v>
      </c>
      <c r="D13" s="9">
        <v>4377725</v>
      </c>
      <c r="E13" s="9">
        <v>5960912.3</v>
      </c>
      <c r="F13" s="9"/>
      <c r="G13" s="9"/>
      <c r="H13" s="9"/>
    </row>
    <row r="14" spans="1:8" ht="15" hidden="1">
      <c r="A14" s="7"/>
      <c r="B14" s="6">
        <v>2007</v>
      </c>
      <c r="C14" s="6">
        <v>2008</v>
      </c>
      <c r="D14" s="6">
        <v>2009</v>
      </c>
      <c r="E14" s="6">
        <v>2010</v>
      </c>
      <c r="F14" s="6">
        <v>2011</v>
      </c>
      <c r="G14" s="6">
        <v>2012</v>
      </c>
      <c r="H14" s="6">
        <v>2013</v>
      </c>
    </row>
    <row r="15" spans="1:8" ht="15">
      <c r="A15" s="7" t="s">
        <v>8</v>
      </c>
      <c r="B15" s="10">
        <f aca="true" t="shared" si="0" ref="B15:H15">+B13/B9</f>
        <v>0.26300970202094104</v>
      </c>
      <c r="C15" s="10">
        <f t="shared" si="0"/>
        <v>0.2749553750811853</v>
      </c>
      <c r="D15" s="10">
        <f t="shared" si="0"/>
        <v>0.3421050528402685</v>
      </c>
      <c r="E15" s="10">
        <f t="shared" si="0"/>
        <v>0.46140202640595973</v>
      </c>
      <c r="F15" s="10">
        <f t="shared" si="0"/>
        <v>0</v>
      </c>
      <c r="G15" s="10" t="e">
        <f t="shared" si="0"/>
        <v>#DIV/0!</v>
      </c>
      <c r="H15" s="10" t="e">
        <f t="shared" si="0"/>
        <v>#DIV/0!</v>
      </c>
    </row>
    <row r="16" spans="1:8" ht="15">
      <c r="A16" s="7" t="s">
        <v>9</v>
      </c>
      <c r="B16" s="10">
        <f aca="true" t="shared" si="1" ref="B16:H16">(B12+B11)/B9</f>
        <v>0.07617444705960263</v>
      </c>
      <c r="C16" s="10">
        <f t="shared" si="1"/>
        <v>0.0989749717849421</v>
      </c>
      <c r="D16" s="10">
        <f t="shared" si="1"/>
        <v>0.1075269020301865</v>
      </c>
      <c r="E16" s="10">
        <f t="shared" si="1"/>
        <v>0.1527870857238131</v>
      </c>
      <c r="F16" s="10">
        <f t="shared" si="1"/>
        <v>0.12325189608528565</v>
      </c>
      <c r="G16" s="10" t="e">
        <f t="shared" si="1"/>
        <v>#DIV/0!</v>
      </c>
      <c r="H16" s="10" t="e">
        <f t="shared" si="1"/>
        <v>#DIV/0!</v>
      </c>
    </row>
    <row r="17" spans="1:8" s="13" customFormat="1" ht="15">
      <c r="A17" s="11"/>
      <c r="B17" s="12">
        <v>0.15</v>
      </c>
      <c r="C17" s="12">
        <v>0.15</v>
      </c>
      <c r="D17" s="12">
        <v>0.15</v>
      </c>
      <c r="E17" s="12">
        <v>0.15</v>
      </c>
      <c r="F17" s="12">
        <v>0.15</v>
      </c>
      <c r="G17" s="12">
        <v>0.15</v>
      </c>
      <c r="H17" s="12">
        <v>0.15</v>
      </c>
    </row>
    <row r="18" spans="1:8" s="13" customFormat="1" ht="15">
      <c r="A18" s="11"/>
      <c r="B18" s="12"/>
      <c r="C18" s="12"/>
      <c r="D18" s="12"/>
      <c r="E18" s="12">
        <v>0.4176343881717706</v>
      </c>
      <c r="F18" s="12">
        <v>0.359118696394821</v>
      </c>
      <c r="G18" s="12">
        <v>0.28223931010760267</v>
      </c>
      <c r="H18" s="12">
        <v>0.25194397417038006</v>
      </c>
    </row>
    <row r="20" spans="1:8" ht="15">
      <c r="A20" s="14" t="s">
        <v>10</v>
      </c>
      <c r="B20" s="15">
        <f aca="true" t="shared" si="2" ref="B20:H20">+B7+B8-B10</f>
        <v>657277.9800000004</v>
      </c>
      <c r="C20" s="15">
        <f t="shared" si="2"/>
        <v>1308937.92</v>
      </c>
      <c r="D20" s="15">
        <f t="shared" si="2"/>
        <v>876781.4600000009</v>
      </c>
      <c r="E20" s="15">
        <f t="shared" si="2"/>
        <v>310313</v>
      </c>
      <c r="F20" s="15">
        <f t="shared" si="2"/>
        <v>195378</v>
      </c>
      <c r="G20" s="15">
        <f t="shared" si="2"/>
        <v>0</v>
      </c>
      <c r="H20" s="15">
        <f t="shared" si="2"/>
        <v>0</v>
      </c>
    </row>
    <row r="21" spans="1:8" ht="15">
      <c r="A21" s="14" t="s">
        <v>11</v>
      </c>
      <c r="B21" s="16">
        <f aca="true" t="shared" si="3" ref="B21:H21">+B20/B9</f>
        <v>0.05786072419075749</v>
      </c>
      <c r="C21" s="16">
        <f t="shared" si="3"/>
        <v>0.10258223599121721</v>
      </c>
      <c r="D21" s="16">
        <f t="shared" si="3"/>
        <v>0.068517635918809</v>
      </c>
      <c r="E21" s="16">
        <f t="shared" si="3"/>
        <v>0.024019653337310896</v>
      </c>
      <c r="F21" s="16">
        <f t="shared" si="3"/>
        <v>0.014340175972450844</v>
      </c>
      <c r="G21" s="16" t="e">
        <f t="shared" si="3"/>
        <v>#DIV/0!</v>
      </c>
      <c r="H21" s="16" t="e">
        <f t="shared" si="3"/>
        <v>#DIV/0!</v>
      </c>
    </row>
    <row r="22" spans="1:8" ht="15">
      <c r="A22" s="14" t="s">
        <v>12</v>
      </c>
      <c r="B22" s="17">
        <f aca="true" t="shared" si="4" ref="B22:H22">+B21</f>
        <v>0.05786072419075749</v>
      </c>
      <c r="C22" s="17">
        <f t="shared" si="4"/>
        <v>0.10258223599121721</v>
      </c>
      <c r="D22" s="17">
        <f t="shared" si="4"/>
        <v>0.068517635918809</v>
      </c>
      <c r="E22" s="17">
        <f t="shared" si="4"/>
        <v>0.024019653337310896</v>
      </c>
      <c r="F22" s="17">
        <f t="shared" si="4"/>
        <v>0.014340175972450844</v>
      </c>
      <c r="G22" s="17" t="e">
        <f t="shared" si="4"/>
        <v>#DIV/0!</v>
      </c>
      <c r="H22" s="17" t="e">
        <f t="shared" si="4"/>
        <v>#DIV/0!</v>
      </c>
    </row>
    <row r="23" spans="1:8" ht="15">
      <c r="A23" s="14"/>
      <c r="B23" s="16"/>
      <c r="C23" s="16"/>
      <c r="D23" s="16"/>
      <c r="E23" s="16"/>
      <c r="F23" s="16"/>
      <c r="G23" s="16"/>
      <c r="H23" s="16"/>
    </row>
    <row r="24" spans="1:8" ht="15">
      <c r="A24" s="18" t="s">
        <v>13</v>
      </c>
      <c r="B24" s="19"/>
      <c r="C24" s="16"/>
      <c r="D24" s="16"/>
      <c r="E24" s="19">
        <f>(+B22+C22+D22)/3</f>
        <v>0.07632019870026123</v>
      </c>
      <c r="F24" s="19">
        <f>(+C22+D22+E22)/3</f>
        <v>0.06503984174911237</v>
      </c>
      <c r="G24" s="19">
        <f>(+D22+E22+F22)/3</f>
        <v>0.03562582174285691</v>
      </c>
      <c r="H24" s="19" t="e">
        <f>(+E22+F22+G22)/3</f>
        <v>#DIV/0!</v>
      </c>
    </row>
    <row r="25" spans="1:8" ht="15">
      <c r="A25" s="18" t="s">
        <v>12</v>
      </c>
      <c r="B25" s="20"/>
      <c r="C25" s="21"/>
      <c r="D25" s="16"/>
      <c r="E25" s="20">
        <f>+E24</f>
        <v>0.07632019870026123</v>
      </c>
      <c r="F25" s="20">
        <f>+F24</f>
        <v>0.06503984174911237</v>
      </c>
      <c r="G25" s="20">
        <f>+G24</f>
        <v>0.03562582174285691</v>
      </c>
      <c r="H25" s="20" t="e">
        <f>+H24</f>
        <v>#DIV/0!</v>
      </c>
    </row>
    <row r="27" spans="1:8" ht="15">
      <c r="A27" s="22" t="s">
        <v>14</v>
      </c>
      <c r="B27" s="23"/>
      <c r="E27" s="15">
        <f>+E24*E9</f>
        <v>985990.4923143071</v>
      </c>
      <c r="F27" s="15">
        <f>+F24*F9</f>
        <v>886136.5596677747</v>
      </c>
      <c r="G27" s="15">
        <f>+G24*G9</f>
        <v>0</v>
      </c>
      <c r="H27" s="15" t="e">
        <f>+H24*H9</f>
        <v>#DIV/0!</v>
      </c>
    </row>
    <row r="28" spans="1:8" ht="15">
      <c r="A28" s="22" t="s">
        <v>15</v>
      </c>
      <c r="B28" s="23"/>
      <c r="E28" s="15">
        <f>0.15*E9</f>
        <v>1937869.3499999999</v>
      </c>
      <c r="F28" s="15">
        <f>0.15*F9</f>
        <v>2043677.8499999999</v>
      </c>
      <c r="G28" s="15">
        <f>0.15*G9</f>
        <v>0</v>
      </c>
      <c r="H28" s="15">
        <f>0.15*H9</f>
        <v>0</v>
      </c>
    </row>
    <row r="29" spans="1:2" ht="15">
      <c r="A29" s="22"/>
      <c r="B29" s="22"/>
    </row>
  </sheetData>
  <mergeCells count="2">
    <mergeCell ref="G1:H1"/>
    <mergeCell ref="A3:H3"/>
  </mergeCells>
  <printOptions/>
  <pageMargins left="0.75" right="0.75" top="1" bottom="1" header="0.5" footer="0.5"/>
  <pageSetup fitToHeight="1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Urząd Gminy w Grzegorzewie</cp:lastModifiedBy>
  <cp:lastPrinted>2010-10-01T13:07:06Z</cp:lastPrinted>
  <dcterms:created xsi:type="dcterms:W3CDTF">2010-09-24T07:39:40Z</dcterms:created>
  <dcterms:modified xsi:type="dcterms:W3CDTF">2010-11-12T16:00:08Z</dcterms:modified>
  <cp:category/>
  <cp:version/>
  <cp:contentType/>
  <cp:contentStatus/>
</cp:coreProperties>
</file>