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755" windowHeight="5820" activeTab="1"/>
  </bookViews>
  <sheets>
    <sheet name="Załącznik Nr 2 do uchwały Rady" sheetId="1" r:id="rId1"/>
    <sheet name="Załącznik Nr 1 do uchwały Rady " sheetId="2" r:id="rId2"/>
    <sheet name="arkusz" sheetId="3" r:id="rId3"/>
    <sheet name="arkusz3" sheetId="4" r:id="rId4"/>
    <sheet name="arkusz4" sheetId="5" r:id="rId5"/>
    <sheet name="Arkusz5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  <sheet name="Arkusz29" sheetId="29" r:id="rId29"/>
    <sheet name="Arkusz30" sheetId="30" r:id="rId30"/>
    <sheet name="Arkusz31" sheetId="31" r:id="rId31"/>
    <sheet name="Arkusz32" sheetId="32" r:id="rId32"/>
    <sheet name="Arkusz33" sheetId="33" r:id="rId33"/>
    <sheet name="Arkusz34" sheetId="34" r:id="rId34"/>
    <sheet name="Arkusz35" sheetId="35" r:id="rId35"/>
    <sheet name="Arkusz36" sheetId="36" r:id="rId36"/>
    <sheet name="Arkusz37" sheetId="37" r:id="rId37"/>
    <sheet name="Arkusz38" sheetId="38" r:id="rId38"/>
    <sheet name="Arkusz39" sheetId="39" r:id="rId39"/>
    <sheet name="Arkusz40" sheetId="40" r:id="rId40"/>
    <sheet name="Arkusz41" sheetId="41" r:id="rId41"/>
    <sheet name="Arkusz42" sheetId="42" r:id="rId42"/>
    <sheet name="Arkusz43" sheetId="43" r:id="rId43"/>
    <sheet name="Arkusz44" sheetId="44" r:id="rId44"/>
    <sheet name="Arkusz45" sheetId="45" r:id="rId45"/>
    <sheet name="Arkusz46" sheetId="46" r:id="rId46"/>
    <sheet name="Arkusz47" sheetId="47" r:id="rId47"/>
    <sheet name="Arkusz48" sheetId="48" r:id="rId48"/>
    <sheet name="Arkusz49" sheetId="49" r:id="rId49"/>
    <sheet name="Arkusz50" sheetId="50" r:id="rId50"/>
  </sheets>
  <definedNames/>
  <calcPr fullCalcOnLoad="1"/>
</workbook>
</file>

<file path=xl/sharedStrings.xml><?xml version="1.0" encoding="utf-8"?>
<sst xmlns="http://schemas.openxmlformats.org/spreadsheetml/2006/main" count="585" uniqueCount="269">
  <si>
    <t xml:space="preserve">DZIAŁ </t>
  </si>
  <si>
    <t>NAZWA   ROZDZ.   §</t>
  </si>
  <si>
    <t>KWOTA</t>
  </si>
  <si>
    <t>W tym zad.</t>
  </si>
  <si>
    <t>W tym dof.</t>
  </si>
  <si>
    <t>[zł.]</t>
  </si>
  <si>
    <t xml:space="preserve">  zlec. i pow.</t>
  </si>
  <si>
    <t>zad. włas.</t>
  </si>
  <si>
    <t>O10</t>
  </si>
  <si>
    <t>ROLNICTWO  I  ŁOWIECTWO</t>
  </si>
  <si>
    <r>
      <t xml:space="preserve">                     </t>
    </r>
    <r>
      <rPr>
        <b/>
        <sz val="9"/>
        <rFont val="Times New Roman"/>
        <family val="0"/>
      </rPr>
      <t xml:space="preserve">  i sanitacyjna wsi</t>
    </r>
  </si>
  <si>
    <t xml:space="preserve">§ 4210 - zakup materiałów i wyposażenia </t>
  </si>
  <si>
    <t>§ 4260 - zakup energii</t>
  </si>
  <si>
    <t>§ 4300 - zakup usług pozostałych</t>
  </si>
  <si>
    <t>§ 4430 - różne opłaty i składki</t>
  </si>
  <si>
    <t>§ 6050 - wydatki inwestycyjne jednostek budżetowych</t>
  </si>
  <si>
    <t>Rozdz. O1030 - izby rolnicze</t>
  </si>
  <si>
    <t>§ 2850 -wpłaty gmin na rzecz izb rolniczych w wysokości</t>
  </si>
  <si>
    <t xml:space="preserve">              2% uzyskanych wpływów z podatku rolnego</t>
  </si>
  <si>
    <t>TRANSPORT   I   ŁĄCZNOŚĆ</t>
  </si>
  <si>
    <t>Rozdz. 60016 - drogi publiczne gminne</t>
  </si>
  <si>
    <t>GOSPODARKA MIESZKANIOWA</t>
  </si>
  <si>
    <t xml:space="preserve">Rozdz. 70005 - gospodarka gruntami </t>
  </si>
  <si>
    <t xml:space="preserve">i nieruchomościami </t>
  </si>
  <si>
    <t xml:space="preserve">§ 4430 - różne opłaty i składki </t>
  </si>
  <si>
    <t>DZIAŁALNOŚĆ USŁUGOWA</t>
  </si>
  <si>
    <t>Rozdz. 71095 - pozostała działalność</t>
  </si>
  <si>
    <t xml:space="preserve">ADMINISTRACJA PUBLICZNA </t>
  </si>
  <si>
    <t>Rozdz.75011 - urzędy wojewódzkie</t>
  </si>
  <si>
    <t>§ 4010 - wynagrodzenia osobowe pracowników</t>
  </si>
  <si>
    <t>§ 4040 - dodatkowe wynagrodzenie roczne</t>
  </si>
  <si>
    <t>§ 4110 - składki na ubezpieczenia społeczne</t>
  </si>
  <si>
    <t>§ 4120 - składki na Fundusz Pracy</t>
  </si>
  <si>
    <t>Rozdz. 75022 - rady  gmin</t>
  </si>
  <si>
    <t>§ 3030 - różne wydatki na rzecz osób fizycznych</t>
  </si>
  <si>
    <t>§ 4410 - podróże służbowe krajowe</t>
  </si>
  <si>
    <t>Rozdz. 75023 - urzędy gmin</t>
  </si>
  <si>
    <t>§ 4140 - składki na PFRON</t>
  </si>
  <si>
    <t>§ 4270 - zakup usług remontowych</t>
  </si>
  <si>
    <t xml:space="preserve"> należności budżetowych</t>
  </si>
  <si>
    <t>§ 4100 - wynagrodzenia agencyjno-prowizyjne</t>
  </si>
  <si>
    <t>Rozdz. 75095 - pozostała działalność</t>
  </si>
  <si>
    <t xml:space="preserve">URZĘDY NACZELNYCH ORGANÓW </t>
  </si>
  <si>
    <t xml:space="preserve">WŁADZY PAŃSTWOWEJ, KONTROLI </t>
  </si>
  <si>
    <t>I OCHRONY PRAWA ORAZ SĄDOWNICTWA</t>
  </si>
  <si>
    <t>Rozdz. 75101 - urzędy naczelnych organów władzy</t>
  </si>
  <si>
    <t xml:space="preserve">                       państwowej, kontroli i ochrony prawa</t>
  </si>
  <si>
    <t>BEZPIECZEŃSTWO  PUBLICZNE  I  OCHRONA</t>
  </si>
  <si>
    <t>PRZECIWPOŻAROWA</t>
  </si>
  <si>
    <t>Rozdz. 75412 - ochotnicze straże pożarne</t>
  </si>
  <si>
    <t>OBSŁUGA  DŁUGU  PUBLICZNEGO</t>
  </si>
  <si>
    <t xml:space="preserve">                       jednostek samorządu terytorialnego</t>
  </si>
  <si>
    <t>RÓŻNE  ROZLICZENIA</t>
  </si>
  <si>
    <t>Rozdz. 75818 - rezerwy ogólne i celowe</t>
  </si>
  <si>
    <t xml:space="preserve">§ 4810 - rezerwy </t>
  </si>
  <si>
    <t>OCHRONA  ZDROWIA</t>
  </si>
  <si>
    <t>Rozdz. 85154 - przeciwdziałanie alkoholizmowi</t>
  </si>
  <si>
    <t>§ 4220 - zakup środków żywności</t>
  </si>
  <si>
    <t xml:space="preserve">§ 3110 - świadczenia społeczne </t>
  </si>
  <si>
    <t>EDUKACYJNA  OPIEKA  WYCHOWAWCZA</t>
  </si>
  <si>
    <t>Rozdz. 90003 - oczyszczanie miast i wsi</t>
  </si>
  <si>
    <t xml:space="preserve">Rozdz. 90015 - oświetlenie ulic, placów i dróg </t>
  </si>
  <si>
    <t>KULTURA FIZYCZNA I SPORT</t>
  </si>
  <si>
    <t>RAZEM</t>
  </si>
  <si>
    <t xml:space="preserve"> </t>
  </si>
  <si>
    <t>GOSPODARKA   MIESZKANIOWA</t>
  </si>
  <si>
    <t xml:space="preserve">                     wieczyste nieruchomości</t>
  </si>
  <si>
    <t xml:space="preserve">                  Skarbu Państwa,jednostek  samorządu  terytorialnego</t>
  </si>
  <si>
    <t>ADMINISTRACJA PUBLICZNA</t>
  </si>
  <si>
    <t xml:space="preserve">                     bieżących  z zakresu administracji rządowej oraz innych  </t>
  </si>
  <si>
    <t xml:space="preserve">Rozdz. 75023 - urzędy gmin </t>
  </si>
  <si>
    <t xml:space="preserve">URZĘDY  NACZELNYCH ORGANÓW WŁADZY </t>
  </si>
  <si>
    <t xml:space="preserve">ORAZ  SĄDOWNICTWA </t>
  </si>
  <si>
    <t xml:space="preserve">Rozdz. 75101 - urzędy naczelnych organów władzy państwowej </t>
  </si>
  <si>
    <t>kontroli i ochrony prawa</t>
  </si>
  <si>
    <t xml:space="preserve">                        fizycznych</t>
  </si>
  <si>
    <t xml:space="preserve">                    opłacany w formie karty podatkowej</t>
  </si>
  <si>
    <t xml:space="preserve">Rozdz. 75618 - wpływy z innych  opłat  stanowiących  dochody </t>
  </si>
  <si>
    <t>jednostek samorządu terytorialnego na podstawie ustaw</t>
  </si>
  <si>
    <t xml:space="preserve">Rozdz. 75621 - udziały gmin w podatkach stanowiących dochód </t>
  </si>
  <si>
    <t>budżetu państwa</t>
  </si>
  <si>
    <t>RÓŻNE ROZLICZENIA</t>
  </si>
  <si>
    <t>Rozdz. 75801  - część oświatowa subwencji ogólnej dla jednostek</t>
  </si>
  <si>
    <t xml:space="preserve">samorządu terytorialego </t>
  </si>
  <si>
    <t>RAZEM  DOCHODY</t>
  </si>
  <si>
    <t xml:space="preserve">Rozdz. 90095 - pozostała działalność </t>
  </si>
  <si>
    <t>DOCHODY OD OSÓB PRAWNYCH,OD OSÓB FIZYCZNYCH</t>
  </si>
  <si>
    <t>I OD INNYCH  JEDNOSTEK  NIEPOSIADAJĄCYCH</t>
  </si>
  <si>
    <t xml:space="preserve">OSOBOWOŚCI   PRAWNEJ  ORAZ  WYDATKI  ZWIĄZANE  </t>
  </si>
  <si>
    <t xml:space="preserve"> Z  ICH  POBOREM</t>
  </si>
  <si>
    <t xml:space="preserve">    § 0750 - dochody z najmu i dzierżawy składników majątkowych</t>
  </si>
  <si>
    <t xml:space="preserve">                   lub innych  jednostek zaliczonych  do  sekora finansów </t>
  </si>
  <si>
    <t xml:space="preserve">                    publicznych oraz innych  umów o podobnym charakterze</t>
  </si>
  <si>
    <t xml:space="preserve">     § 0470 - wpływy z opłat  za zarząd, użytkowanie i użytkowanie </t>
  </si>
  <si>
    <t xml:space="preserve">                  publicznych  oraz innych  umów o podobnym charakterze</t>
  </si>
  <si>
    <t xml:space="preserve">    § 0920 - pozostałe odsetki</t>
  </si>
  <si>
    <t xml:space="preserve">   § 0320 - podatek rolny</t>
  </si>
  <si>
    <t xml:space="preserve">   § 0330 - podatek leśny</t>
  </si>
  <si>
    <t xml:space="preserve">   § 0340 - podatek od środków transportowych</t>
  </si>
  <si>
    <t xml:space="preserve">   § 0360 - podatek od spadków i darowizn </t>
  </si>
  <si>
    <t xml:space="preserve">   § 0500 - podatek od czynności cywilnoprawnych</t>
  </si>
  <si>
    <t xml:space="preserve">   § 0690 - wpływy z różnych opłat </t>
  </si>
  <si>
    <t xml:space="preserve">  § 0410 - wpływy z opłaty skarbowej </t>
  </si>
  <si>
    <t xml:space="preserve">  § 0480 - wpływy z opłat za zezwolenia na sprzedaż alkoholu</t>
  </si>
  <si>
    <t xml:space="preserve">   § 0010 - podatek dochodowy od osób fizycznych </t>
  </si>
  <si>
    <t xml:space="preserve">   § 0020 - podatek dochodowy od osób prawnych</t>
  </si>
  <si>
    <t xml:space="preserve">  § 2920 - subwencje ogólne z budżetu państwa</t>
  </si>
  <si>
    <t>POMOC  SPOŁECZNA</t>
  </si>
  <si>
    <t xml:space="preserve">Rozdz. 85214 - zasiłki i pomoc w naturze oraz składki </t>
  </si>
  <si>
    <t xml:space="preserve">Rozdz. 85219 - ośrodki pomocy społecznej </t>
  </si>
  <si>
    <t xml:space="preserve">PAŃSTWOWEJ , KONTROLI  I OCHRONY PRAWA </t>
  </si>
  <si>
    <t>Rozdz. 85215 - dodatki mieszkaniowe</t>
  </si>
  <si>
    <t>POMOC SPOŁECZNA</t>
  </si>
  <si>
    <t xml:space="preserve">   § 2010 - dotacje  celowe otrzymane z budżetu państwa na realizację zadań  </t>
  </si>
  <si>
    <t>Rozdz. 90004 -utrzymanie zieleni w miastach i gminach</t>
  </si>
  <si>
    <t>Rozdz. 75807 - część wyrównawcza subwencji ogólnej dla gmin</t>
  </si>
  <si>
    <t xml:space="preserve"> od osób prawnych i innych jednostek organizacyjnych </t>
  </si>
  <si>
    <t xml:space="preserve">podatku od spadków i darowizn podatku od czynności cywilnoprawnych   </t>
  </si>
  <si>
    <t xml:space="preserve"> oraz podatków i opłat lokalnych od osób fizycznych </t>
  </si>
  <si>
    <t xml:space="preserve">   § 0310 - podatek od  nieruchomości</t>
  </si>
  <si>
    <t xml:space="preserve">                 samorządu terytorialnego na podstawie  odrębnych ustaw</t>
  </si>
  <si>
    <t xml:space="preserve">   § 2360 - dochody jednostek samorządu terytorialnego związane z realizacją</t>
  </si>
  <si>
    <t xml:space="preserve">                  zadań z  zakresu administracji rządowej oraz innych  </t>
  </si>
  <si>
    <t xml:space="preserve">                     zadań zleconych ustawami</t>
  </si>
  <si>
    <t xml:space="preserve">Rozdz. 85213 - składki  na  ubezpieczenie  zdrowotne  opłacane </t>
  </si>
  <si>
    <t xml:space="preserve">     oraz niektóre świadczenia rodzinne</t>
  </si>
  <si>
    <t xml:space="preserve">    § 2030 - dotacje celowe otrzymane z budżetu państwa na realizację </t>
  </si>
  <si>
    <t>§ 4170 - wynagrodzenia bezosobowe</t>
  </si>
  <si>
    <t xml:space="preserve">   § 0430 - wpływy z opłaty targowej </t>
  </si>
  <si>
    <t xml:space="preserve">  § 0490 - wpływy z  innych lokalnych opłat pobieranych przez jednostki </t>
  </si>
  <si>
    <t>§ 4280 - zakup usług zdrowotnych</t>
  </si>
  <si>
    <t>§ 4530 - podatek od towarów i usług (VAT)</t>
  </si>
  <si>
    <t xml:space="preserve">Rozdz. O1010 -infrastruktura wodociągowa </t>
  </si>
  <si>
    <t>Rozdz. 85295 - pozostała działalność</t>
  </si>
  <si>
    <t xml:space="preserve">                          na ubezpieczenia  emerytalne i rentowe </t>
  </si>
  <si>
    <t xml:space="preserve">Rozdz. 85295 - pozostała działalność </t>
  </si>
  <si>
    <t>Rozdz. 85415 - pomoc materialna dla uczniów</t>
  </si>
  <si>
    <t xml:space="preserve">            terytorialnego oraz związków gmin lub związków powiatów</t>
  </si>
  <si>
    <t xml:space="preserve">             na dofinansowanie  zadań bieżacych </t>
  </si>
  <si>
    <t>§ 4350 - zakup dostepu do sieci Internet</t>
  </si>
  <si>
    <t xml:space="preserve"> I OD INNYCH  JEDNOSTEK  NIEPOSIADAJĄCYCH</t>
  </si>
  <si>
    <t xml:space="preserve">OSOBOWOŚCI   PRAWNEJ ORAZ WYDATKI ZWIĄZANE  </t>
  </si>
  <si>
    <t xml:space="preserve"> Z ICH POBOREM</t>
  </si>
  <si>
    <t>§ 3240 - stypendia dla uczniów</t>
  </si>
  <si>
    <t xml:space="preserve">          zadań  zleconych do realizacji stowarzyszeniom</t>
  </si>
  <si>
    <t>Rozdz. 75831 - część równoważąca  subwencji ogólnej dla gmin</t>
  </si>
  <si>
    <t>§ 4390 - zakup usług obejmujących wykonanie ekspertyz, analiz i opinii</t>
  </si>
  <si>
    <t xml:space="preserve">§ 4700 - szkolenia pracowników niebędących członkami korpusu służby </t>
  </si>
  <si>
    <t xml:space="preserve">              cywilnej</t>
  </si>
  <si>
    <t>§ 4740 - zakup materiałów papierniczych do sprzętu drukarskiego</t>
  </si>
  <si>
    <t xml:space="preserve">              i urządzeń kserograficznych</t>
  </si>
  <si>
    <t>§ 4750 - zakup akcesoriów komputerowych, w tym programów i licencji</t>
  </si>
  <si>
    <t>§ 4360 - opłaty z tytułu zakupu usług telekomunikacyjnych telefonii</t>
  </si>
  <si>
    <t xml:space="preserve">              komórkowej</t>
  </si>
  <si>
    <t>§ 4370 - opłaty z tytułu zakupu usług telekomunikacyjnych telefonii</t>
  </si>
  <si>
    <t xml:space="preserve">              stacjonarnej</t>
  </si>
  <si>
    <t>§ 6650 - wpłaty gmin i powiatów na rzecz innych jednostek samorządu</t>
  </si>
  <si>
    <t>Rozdz. 75702 - obsługa papierów wartościowych, kredytów i pożyczek</t>
  </si>
  <si>
    <t>§ 8070 - odsetki  i dyskonto od krajowych skarbowych papierów</t>
  </si>
  <si>
    <t xml:space="preserve">              wartościowych oraz od krajowych pożyczek i kredytów</t>
  </si>
  <si>
    <t>Rozdz. 92605 - zadania w zakresie kultury fizycznej i sportu</t>
  </si>
  <si>
    <t xml:space="preserve">                   lub innych  jednostek zaliczanych  do  sekora finansów </t>
  </si>
  <si>
    <t xml:space="preserve">                     zadań zleconych gminie (związkom gmin)  ustawami</t>
  </si>
  <si>
    <t>DOCHODY OD OSÓB PRAWNYCH, OD OSÓB FIZYCZNYCH</t>
  </si>
  <si>
    <t xml:space="preserve">podatku od czynności cywilnoprawnych,  podatków i opłat lokalnych </t>
  </si>
  <si>
    <t xml:space="preserve">                   własnych zadań  bieżących  gmin (związków gmin)</t>
  </si>
  <si>
    <t xml:space="preserve">Rozdz. 85212 - świadczenia rodzinne, zaliczka alimentacyjna   </t>
  </si>
  <si>
    <r>
      <t xml:space="preserve">                         </t>
    </r>
    <r>
      <rPr>
        <b/>
        <sz val="9"/>
        <rFont val="Times New Roman"/>
        <family val="1"/>
      </rPr>
      <t xml:space="preserve"> oraz składki na ubezpieczenia emerytalne </t>
    </r>
  </si>
  <si>
    <t xml:space="preserve">                          i rentowe  z ubezpieczenia społecznego</t>
  </si>
  <si>
    <t xml:space="preserve">   § 0350 - podatek od działalności gospodarczej osób fizycznych,</t>
  </si>
  <si>
    <t xml:space="preserve">              zadań  zleconych do realizacji stowarzyszeniom</t>
  </si>
  <si>
    <t xml:space="preserve">§ 2830 -  dotacja celowa z budżetu  na finansowanie lub dofinansowanie  </t>
  </si>
  <si>
    <t xml:space="preserve">              zadań zleconych  do realizacji pozostałym jednostkom </t>
  </si>
  <si>
    <t xml:space="preserve">              niezaliczonym do sektora finansów publicznych        </t>
  </si>
  <si>
    <t xml:space="preserve">Rozdz. 90002 - gospodarka odpadami </t>
  </si>
  <si>
    <t>Rozdz. 60014 - drogi publiczne powiatowe</t>
  </si>
  <si>
    <t xml:space="preserve">            samorządu  terytorialnego na dofinansowanie własnych zadań</t>
  </si>
  <si>
    <t xml:space="preserve">            inwestycyjnych i zakupów inwestycyjnych</t>
  </si>
  <si>
    <t xml:space="preserve">          na dofinansowanie zadań inwestycyjnych i zakupów inwestycyjnych</t>
  </si>
  <si>
    <t>Rozdz. 92109 - domy i ośrodki kultury, świetlice  i kluby</t>
  </si>
  <si>
    <t>§ 3020 - wydatki osobowe niezaliczone do wynagrodzeń</t>
  </si>
  <si>
    <t>GOSPODARKA KOMUNALNA I OCHRONA ŚRODOWISKA</t>
  </si>
  <si>
    <t xml:space="preserve">KULTURA  I  OCHRONA  DZIEDZICTWA NARODOWEGO </t>
  </si>
  <si>
    <t>§ 6300 - wydatki na pomoc finansową udzielaną między jednostkami</t>
  </si>
  <si>
    <t>§ 4610 - koszty postępowania sądowego  i prokuratorskiego</t>
  </si>
  <si>
    <t>§ 2820 - dotacja celowa z budżetu na finansowanie  lub dofinansowanie</t>
  </si>
  <si>
    <t xml:space="preserve">§ 2820 - dotacja celowa z budżetu na finansowanie lub dofinansowanie </t>
  </si>
  <si>
    <t xml:space="preserve">      za osoby pobierające niektóre świadczenia z pomocy społecznej </t>
  </si>
  <si>
    <t>OŚWIATA I WYCHOWANIE</t>
  </si>
  <si>
    <t xml:space="preserve">Rozdz. 80104 - przedszkola </t>
  </si>
  <si>
    <t xml:space="preserve">     § 0830 -  wpływy z usług</t>
  </si>
  <si>
    <t xml:space="preserve">     § 0920 - pozostałe odsetki</t>
  </si>
  <si>
    <t xml:space="preserve">Rozdz. 80195 - pozostała działalność </t>
  </si>
  <si>
    <t>Rozdz. O1008 - melioracje wodne</t>
  </si>
  <si>
    <t xml:space="preserve">§ 2900 - wpłaty gmin i powiatów na rzecz innych jednostek samorządu </t>
  </si>
  <si>
    <t>Rozdz. 71004 - plany zagospodarowania przestrzennego</t>
  </si>
  <si>
    <t>OŚWIATA  I  WYCHOWANIE</t>
  </si>
  <si>
    <t>Rozdz. 80101 - szkoły podstawowe</t>
  </si>
  <si>
    <t>§ 4240 - zakup pomocy naukowych, dydaktycznych  i książek</t>
  </si>
  <si>
    <t>§ 4350 - zakup usług dostępu do sieci Internet</t>
  </si>
  <si>
    <t>§ 4440 - odpisy na zakładowy fundusz świadczeń socjalnych</t>
  </si>
  <si>
    <t xml:space="preserve">Rozdz. 80103 - oddziały przedszkolne w szkołach podstawowych </t>
  </si>
  <si>
    <t>§ 4240 - zakup pomocy naukowych, dydaktycznych i książek</t>
  </si>
  <si>
    <t xml:space="preserve">Rozdz. 80104 -  przedszkola </t>
  </si>
  <si>
    <t>§ 4440 - odpisy na zakładowy fundusz świadczń socjalnych</t>
  </si>
  <si>
    <t>Rozdz. 80110 - gimnazja</t>
  </si>
  <si>
    <t>§ 4370 - opłaty z tytułu zakupu usług telekom.telefonii stacjonarnej</t>
  </si>
  <si>
    <t xml:space="preserve"> § 4400 – opłaty za administrowanie i czynsze za budynki, lokale</t>
  </si>
  <si>
    <t xml:space="preserve"> i pomieszczenia garażowe </t>
  </si>
  <si>
    <t>Rozdz. 80113 - dowożenie uczniów do szkół</t>
  </si>
  <si>
    <t>Rozdz.80114 - zespoły obsługi ekonomiczno - administracyjnej szkół</t>
  </si>
  <si>
    <t xml:space="preserve">§ 4440 - odpisy na zakładowy fundusz świadczeń socjalnych </t>
  </si>
  <si>
    <t>Rozdz. 80146 - dokształcanie i doskonalenie nauczycieli</t>
  </si>
  <si>
    <t>Rozdz. 80195 - pozostała działalność</t>
  </si>
  <si>
    <t>§ 4440 -odpisy na zakładowy fundusz świadczeń  socjalnych.</t>
  </si>
  <si>
    <t>Rozdz. 85153- zwalczanie narkomanii</t>
  </si>
  <si>
    <t>Rozdz. 85202 - domy pomocy społecznej</t>
  </si>
  <si>
    <t>§ 4330 - zakup usług przez jednostki samorządu terytorialnego od innych</t>
  </si>
  <si>
    <t xml:space="preserve">  jednostek samorządu terytorialnego</t>
  </si>
  <si>
    <t xml:space="preserve">Rozdz. 85212 - świadczenia rodzinne, zaliczka alimentacyjna </t>
  </si>
  <si>
    <t xml:space="preserve">                         oraz składki na ubezpieczenia emerytalne</t>
  </si>
  <si>
    <t xml:space="preserve">                         i rentowe z ubezpieczenia społecznego</t>
  </si>
  <si>
    <t>Rozdz. 85213 - zasiłki  na ubezpieczenia  zdrowotne opłacane</t>
  </si>
  <si>
    <t>§ 4130 - składki na ubezpieczenie zdrowotne</t>
  </si>
  <si>
    <t>Rozdz. 85214 - zasiłki i pomoc w naturze oraz</t>
  </si>
  <si>
    <t xml:space="preserve">      składki na ubezpieczenia emerytalne i rentowe</t>
  </si>
  <si>
    <t>Rozdz. 85219 - ośrodki pomocy społecznej</t>
  </si>
  <si>
    <t>§ 4440 - odpisy na zakładowy fundusz  świadczeń socjalnych</t>
  </si>
  <si>
    <t>Rozdz. 85401 - świetlice szkolne</t>
  </si>
  <si>
    <t>Rozdz. 85446 - dokształcanie i doskonalenie nauczycieli</t>
  </si>
  <si>
    <t>Rozdz. 92116 - biblioteki</t>
  </si>
  <si>
    <t>Rozdz. 92195 - pozostała działalność</t>
  </si>
  <si>
    <t>Rozdz. 75421 - zarządzanie krysysowe</t>
  </si>
  <si>
    <t>§ 8020 - wypłaty z tytułu poręczeń i gwarancji</t>
  </si>
  <si>
    <t xml:space="preserve">              przez Skarb Państwa lub jednostkę samorzadu terytorialnego</t>
  </si>
  <si>
    <t xml:space="preserve">§ 2480 - dotacja podmiotowa z budżetu dla samorządowej  instytucji </t>
  </si>
  <si>
    <t xml:space="preserve">              kultury </t>
  </si>
  <si>
    <t>Rozdz. 80148 - stołówki szkolne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</si>
  <si>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</si>
  <si>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PRZEWODNICZĄCY  RADY  GMINY</t>
  </si>
  <si>
    <t>/-/ Waldemar Banasiak</t>
  </si>
  <si>
    <t xml:space="preserve">                  Skarbu Państwa, jednostek  samorządu terytorialnego</t>
  </si>
  <si>
    <t>Rozdz. 70005 - gospodarka gruntami i nieruchomościami</t>
  </si>
  <si>
    <t>Rozdz. 75601 - wpływy z podatku dochodowego od osób</t>
  </si>
  <si>
    <t>Rozdz. 75615 - wpływy z podatku rolnego, podatku leśnego ,</t>
  </si>
  <si>
    <t>Rozdz. 75616 - wpływy z podatku rolnego, podatku leśnego ,</t>
  </si>
  <si>
    <t>Rozdz. 75011 - urzędy wojewódzkie</t>
  </si>
  <si>
    <t xml:space="preserve">§ 4440 -odpisy na zakładowy fundusz świadczeń  socjalnych </t>
  </si>
  <si>
    <t>Rozdz. 75647 - pobór podatków, opłat i niepodatkowych</t>
  </si>
  <si>
    <t>§ 4370 - opłaty z tytułu zakupu usług telekom. telefonii stacjonarnej</t>
  </si>
  <si>
    <t>Rozdz. 80114 - zespoły obsługi ekonomiczno - administracyjnej szkół</t>
  </si>
  <si>
    <t xml:space="preserve"> za osoby  pobierające niektóre świadczenia z pomocy społecznej,</t>
  </si>
  <si>
    <t>Rozdz. 01095-  pozostała działalność</t>
  </si>
  <si>
    <t xml:space="preserve">   § 0910 - odsetki od nieterminowych wpłat z tytułu podatków  i opłat</t>
  </si>
  <si>
    <t>§ 4420 - podróże służbowe zagraniczne</t>
  </si>
  <si>
    <t>§ 4510 -  opłaty na rzecz budżetu państwa</t>
  </si>
  <si>
    <t>Rozdz. 75075 - promocja jednostek samorządu terytorialnego</t>
  </si>
  <si>
    <t>Rozdz. 75704 - rozliczenia z tytułu poręczeń i gwarancji udzielonych</t>
  </si>
  <si>
    <t xml:space="preserve">§ 4700 - szkolenia pracowników niebędących członkami korpusu służby  </t>
  </si>
  <si>
    <t>cywilnej</t>
  </si>
  <si>
    <t>§ 4610 - koszty postępowania sądowego i prakuratorskiego</t>
  </si>
  <si>
    <t xml:space="preserve">  w centrum integracji społecznej</t>
  </si>
  <si>
    <t>§ 4700 - szkolenia praco.niebędących członk.korpusu służby cywilnej</t>
  </si>
  <si>
    <t>Rozdz. 80144 - inne formy kształcenia osobno niewymienione</t>
  </si>
  <si>
    <t xml:space="preserve">Grzegorzew,  dnia 11 grudnia 2008 r. </t>
  </si>
  <si>
    <t>ROLNICTWO I ŁOWIECTWO</t>
  </si>
  <si>
    <t xml:space="preserve">          DOCHODY BUDŻETU GMINY NA ROK 2009</t>
  </si>
  <si>
    <t xml:space="preserve">   WYDATKI  BUDŻETU  GMINY  NA  ROK  2009</t>
  </si>
  <si>
    <t>niektóre świadczenia rodzinne oraz za osoby uczestniczace w zajęciach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</si>
</sst>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b/>
      <sz val="14"/>
      <name val="Times New Roman"/>
      <family val="0"/>
    </font>
    <font>
      <b/>
      <sz val="9"/>
      <color indexed="4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9"/>
      <color indexed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3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48"/>
      <name val="Arial CE"/>
      <family val="2"/>
    </font>
    <font>
      <sz val="10"/>
      <name val="Arial CE"/>
      <family val="2"/>
    </font>
    <font>
      <b/>
      <sz val="12"/>
      <color indexed="17"/>
      <name val="Arial CE"/>
      <family val="2"/>
    </font>
    <font>
      <sz val="8"/>
      <name val="Times New Roman"/>
      <family val="0"/>
    </font>
    <font>
      <b/>
      <sz val="8"/>
      <color indexed="12"/>
      <name val="Times New Roman"/>
      <family val="0"/>
    </font>
    <font>
      <b/>
      <sz val="8"/>
      <color indexed="48"/>
      <name val="Arial CE"/>
      <family val="2"/>
    </font>
    <font>
      <sz val="9"/>
      <color indexed="12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14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1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0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9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5" xfId="0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2" borderId="3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6"/>
  <sheetViews>
    <sheetView workbookViewId="0" topLeftCell="A493">
      <selection activeCell="B510" sqref="B510:E607"/>
    </sheetView>
  </sheetViews>
  <sheetFormatPr defaultColWidth="9.33203125" defaultRowHeight="12"/>
  <cols>
    <col min="1" max="1" width="6.16015625" style="0" customWidth="1"/>
    <col min="2" max="2" width="61.16015625" style="0" customWidth="1"/>
    <col min="3" max="3" width="12.5" style="0" customWidth="1"/>
    <col min="4" max="4" width="12" style="0" customWidth="1"/>
    <col min="5" max="5" width="10.83203125" style="0" customWidth="1"/>
  </cols>
  <sheetData>
    <row r="1" ht="12">
      <c r="F1" s="24"/>
    </row>
    <row r="3" spans="1:5" ht="18.75">
      <c r="A3" s="65"/>
      <c r="B3" s="4" t="s">
        <v>267</v>
      </c>
      <c r="C3" s="4"/>
      <c r="D3" s="162"/>
      <c r="E3" s="162"/>
    </row>
    <row r="4" ht="12">
      <c r="F4" s="102"/>
    </row>
    <row r="5" ht="12.75" thickBot="1">
      <c r="F5" s="66"/>
    </row>
    <row r="6" spans="1:6" ht="12">
      <c r="A6" s="75" t="s">
        <v>0</v>
      </c>
      <c r="B6" s="76" t="s">
        <v>1</v>
      </c>
      <c r="C6" s="76" t="s">
        <v>2</v>
      </c>
      <c r="D6" s="78" t="s">
        <v>3</v>
      </c>
      <c r="E6" s="74" t="s">
        <v>4</v>
      </c>
      <c r="F6" s="60"/>
    </row>
    <row r="7" spans="1:6" ht="12.75" thickBot="1">
      <c r="A7" s="94"/>
      <c r="B7" s="77"/>
      <c r="C7" s="90" t="s">
        <v>5</v>
      </c>
      <c r="D7" s="89" t="s">
        <v>6</v>
      </c>
      <c r="E7" s="91" t="s">
        <v>7</v>
      </c>
      <c r="F7" s="48"/>
    </row>
    <row r="8" spans="1:6" ht="12">
      <c r="A8" s="42" t="s">
        <v>8</v>
      </c>
      <c r="B8" s="60" t="s">
        <v>9</v>
      </c>
      <c r="C8" s="47">
        <f>C9+C14+C24</f>
        <v>537147</v>
      </c>
      <c r="D8" s="47">
        <f>D9+D14+D24</f>
        <v>0</v>
      </c>
      <c r="E8" s="47">
        <f>E9+E14+E24</f>
        <v>0</v>
      </c>
      <c r="F8" s="67"/>
    </row>
    <row r="9" spans="1:6" ht="12">
      <c r="A9" s="43"/>
      <c r="B9" s="87" t="s">
        <v>193</v>
      </c>
      <c r="C9" s="56">
        <f>SUM(C10:C12)</f>
        <v>12000</v>
      </c>
      <c r="D9" s="56">
        <f>SUM(D10:D12)</f>
        <v>0</v>
      </c>
      <c r="E9" s="56">
        <f>SUM(E10:E12)</f>
        <v>0</v>
      </c>
      <c r="F9" s="48"/>
    </row>
    <row r="10" spans="1:6" ht="12">
      <c r="A10" s="43"/>
      <c r="B10" s="84" t="s">
        <v>171</v>
      </c>
      <c r="C10" s="72"/>
      <c r="D10" s="49"/>
      <c r="E10" s="49"/>
      <c r="F10" s="48"/>
    </row>
    <row r="11" spans="1:6" ht="12">
      <c r="A11" s="43"/>
      <c r="B11" s="84" t="s">
        <v>172</v>
      </c>
      <c r="C11" s="196">
        <v>12000</v>
      </c>
      <c r="D11" s="43"/>
      <c r="E11" s="43"/>
      <c r="F11" s="48"/>
    </row>
    <row r="12" spans="1:6" ht="12">
      <c r="A12" s="43"/>
      <c r="B12" s="84" t="s">
        <v>173</v>
      </c>
      <c r="C12" s="73"/>
      <c r="D12" s="44"/>
      <c r="E12" s="44"/>
      <c r="F12" s="48"/>
    </row>
    <row r="13" spans="1:6" ht="12">
      <c r="A13" s="43"/>
      <c r="B13" s="61" t="s">
        <v>132</v>
      </c>
      <c r="C13" s="72"/>
      <c r="D13" s="49"/>
      <c r="E13" s="49"/>
      <c r="F13" s="48"/>
    </row>
    <row r="14" spans="1:6" ht="12">
      <c r="A14" s="43"/>
      <c r="B14" s="84" t="s">
        <v>10</v>
      </c>
      <c r="C14" s="86">
        <f>SUM(C15:C23)</f>
        <v>517547</v>
      </c>
      <c r="D14" s="86">
        <f>SUM(D15:D23)</f>
        <v>0</v>
      </c>
      <c r="E14" s="86">
        <f>SUM(E15:E23)</f>
        <v>0</v>
      </c>
      <c r="F14" s="48"/>
    </row>
    <row r="15" spans="1:6" ht="12">
      <c r="A15" s="43"/>
      <c r="B15" s="84" t="s">
        <v>194</v>
      </c>
      <c r="C15" s="188"/>
      <c r="D15" s="49"/>
      <c r="E15" s="49"/>
      <c r="F15" s="48"/>
    </row>
    <row r="16" spans="1:6" ht="12">
      <c r="A16" s="43"/>
      <c r="B16" s="84" t="s">
        <v>137</v>
      </c>
      <c r="C16" s="188">
        <v>33847</v>
      </c>
      <c r="D16" s="43"/>
      <c r="E16" s="43"/>
      <c r="F16" s="48"/>
    </row>
    <row r="17" spans="1:6" ht="12">
      <c r="A17" s="43"/>
      <c r="B17" s="84" t="s">
        <v>138</v>
      </c>
      <c r="C17" s="187"/>
      <c r="D17" s="44"/>
      <c r="E17" s="44"/>
      <c r="F17" s="67"/>
    </row>
    <row r="18" spans="1:6" ht="12">
      <c r="A18" s="43"/>
      <c r="B18" s="84" t="s">
        <v>13</v>
      </c>
      <c r="C18" s="185">
        <v>30000</v>
      </c>
      <c r="D18" s="40"/>
      <c r="E18" s="40"/>
      <c r="F18" s="48"/>
    </row>
    <row r="19" spans="1:6" ht="12">
      <c r="A19" s="43"/>
      <c r="B19" s="84" t="s">
        <v>14</v>
      </c>
      <c r="C19" s="185">
        <v>1000</v>
      </c>
      <c r="D19" s="40"/>
      <c r="E19" s="40"/>
      <c r="F19" s="48"/>
    </row>
    <row r="20" spans="1:6" ht="12">
      <c r="A20" s="43"/>
      <c r="B20" s="84" t="s">
        <v>15</v>
      </c>
      <c r="C20" s="185">
        <v>30000</v>
      </c>
      <c r="D20" s="40"/>
      <c r="E20" s="40"/>
      <c r="F20" s="60"/>
    </row>
    <row r="21" spans="1:6" ht="12">
      <c r="A21" s="43"/>
      <c r="B21" s="84" t="s">
        <v>156</v>
      </c>
      <c r="C21" s="182"/>
      <c r="D21" s="49"/>
      <c r="E21" s="49"/>
      <c r="F21" s="48"/>
    </row>
    <row r="22" spans="1:6" ht="12">
      <c r="A22" s="43"/>
      <c r="B22" s="123" t="s">
        <v>137</v>
      </c>
      <c r="C22" s="188">
        <v>422700</v>
      </c>
      <c r="D22" s="43"/>
      <c r="E22" s="43"/>
      <c r="F22" s="48"/>
    </row>
    <row r="23" spans="1:6" ht="12">
      <c r="A23" s="43"/>
      <c r="B23" s="123" t="s">
        <v>178</v>
      </c>
      <c r="C23" s="181"/>
      <c r="D23" s="44"/>
      <c r="E23" s="44"/>
      <c r="F23" s="48"/>
    </row>
    <row r="24" spans="1:6" ht="12">
      <c r="A24" s="43"/>
      <c r="B24" s="61" t="s">
        <v>16</v>
      </c>
      <c r="C24" s="56">
        <f>SUM(C25:C26)</f>
        <v>7600</v>
      </c>
      <c r="D24" s="56">
        <f>SUM(D25:D26)</f>
        <v>0</v>
      </c>
      <c r="E24" s="56">
        <f>SUM(E25:E26)</f>
        <v>0</v>
      </c>
      <c r="F24" s="67"/>
    </row>
    <row r="25" spans="1:6" ht="12">
      <c r="A25" s="43"/>
      <c r="B25" s="84" t="s">
        <v>17</v>
      </c>
      <c r="C25" s="72"/>
      <c r="D25" s="49"/>
      <c r="E25" s="49"/>
      <c r="F25" s="48"/>
    </row>
    <row r="26" spans="1:6" ht="12">
      <c r="A26" s="43"/>
      <c r="B26" s="84" t="s">
        <v>18</v>
      </c>
      <c r="C26" s="187">
        <v>7600</v>
      </c>
      <c r="D26" s="44"/>
      <c r="E26" s="44"/>
      <c r="F26" s="48"/>
    </row>
    <row r="27" spans="1:6" ht="12">
      <c r="A27" s="69">
        <v>600</v>
      </c>
      <c r="B27" s="54" t="s">
        <v>19</v>
      </c>
      <c r="C27" s="54">
        <f>C28+C32</f>
        <v>2698242</v>
      </c>
      <c r="D27" s="54">
        <f>D28+D32</f>
        <v>0</v>
      </c>
      <c r="E27" s="54">
        <f>E28+E32</f>
        <v>0</v>
      </c>
      <c r="F27" s="48"/>
    </row>
    <row r="28" spans="1:6" ht="12">
      <c r="A28" s="43"/>
      <c r="B28" s="82" t="s">
        <v>175</v>
      </c>
      <c r="C28" s="87">
        <f>SUM(C29:C31)</f>
        <v>400000</v>
      </c>
      <c r="D28" s="87">
        <f>SUM(D29:D31)</f>
        <v>0</v>
      </c>
      <c r="E28" s="87">
        <f>SUM(E29:E31)</f>
        <v>0</v>
      </c>
      <c r="F28" s="48"/>
    </row>
    <row r="29" spans="1:6" ht="12">
      <c r="A29" s="43"/>
      <c r="B29" s="43" t="s">
        <v>183</v>
      </c>
      <c r="C29" s="72"/>
      <c r="D29" s="49">
        <v>0</v>
      </c>
      <c r="E29" s="49">
        <v>0</v>
      </c>
      <c r="F29" s="60"/>
    </row>
    <row r="30" spans="1:6" ht="12">
      <c r="A30" s="43"/>
      <c r="B30" s="43" t="s">
        <v>176</v>
      </c>
      <c r="C30" s="188">
        <v>400000</v>
      </c>
      <c r="D30" s="43"/>
      <c r="E30" s="43"/>
      <c r="F30" s="48"/>
    </row>
    <row r="31" spans="1:6" ht="12">
      <c r="A31" s="43"/>
      <c r="B31" s="142" t="s">
        <v>177</v>
      </c>
      <c r="C31" s="73"/>
      <c r="D31" s="44"/>
      <c r="E31" s="44"/>
      <c r="F31" s="67"/>
    </row>
    <row r="32" spans="1:6" ht="12">
      <c r="A32" s="43"/>
      <c r="B32" s="46" t="s">
        <v>20</v>
      </c>
      <c r="C32" s="56">
        <f>SUM(C33:C36)</f>
        <v>2298242</v>
      </c>
      <c r="D32" s="56">
        <f>SUM(D33:D36)</f>
        <v>0</v>
      </c>
      <c r="E32" s="56">
        <f>SUM(E33:E36)</f>
        <v>0</v>
      </c>
      <c r="F32" s="48"/>
    </row>
    <row r="33" spans="1:6" ht="12">
      <c r="A33" s="43"/>
      <c r="B33" s="43" t="s">
        <v>11</v>
      </c>
      <c r="C33" s="185">
        <v>50000</v>
      </c>
      <c r="D33" s="40"/>
      <c r="E33" s="40"/>
      <c r="F33" s="48"/>
    </row>
    <row r="34" spans="1:6" ht="12">
      <c r="A34" s="43"/>
      <c r="B34" s="43" t="s">
        <v>38</v>
      </c>
      <c r="C34" s="185">
        <v>154000</v>
      </c>
      <c r="D34" s="40"/>
      <c r="E34" s="40"/>
      <c r="F34" s="48"/>
    </row>
    <row r="35" spans="1:6" ht="12">
      <c r="A35" s="43"/>
      <c r="B35" s="43" t="s">
        <v>13</v>
      </c>
      <c r="C35" s="185">
        <v>150000</v>
      </c>
      <c r="D35" s="40"/>
      <c r="E35" s="40"/>
      <c r="F35" s="48"/>
    </row>
    <row r="36" spans="1:6" ht="12">
      <c r="A36" s="44"/>
      <c r="B36" s="43" t="s">
        <v>15</v>
      </c>
      <c r="C36" s="185">
        <v>1944242</v>
      </c>
      <c r="D36" s="40"/>
      <c r="E36" s="40"/>
      <c r="F36" s="48"/>
    </row>
    <row r="37" spans="1:6" ht="12">
      <c r="A37" s="152">
        <v>700</v>
      </c>
      <c r="B37" s="99" t="s">
        <v>21</v>
      </c>
      <c r="C37" s="54">
        <f>C39</f>
        <v>99412</v>
      </c>
      <c r="D37" s="54">
        <f>D39</f>
        <v>0</v>
      </c>
      <c r="E37" s="54">
        <f>E39</f>
        <v>0</v>
      </c>
      <c r="F37" s="60"/>
    </row>
    <row r="38" spans="1:6" ht="12">
      <c r="A38" s="206"/>
      <c r="B38" s="87" t="s">
        <v>22</v>
      </c>
      <c r="C38" s="49"/>
      <c r="D38" s="49"/>
      <c r="E38" s="49"/>
      <c r="F38" s="48"/>
    </row>
    <row r="39" spans="1:6" ht="12">
      <c r="A39" s="206"/>
      <c r="B39" s="61" t="s">
        <v>23</v>
      </c>
      <c r="C39" s="52">
        <f>SUM(C40:C48)</f>
        <v>99412</v>
      </c>
      <c r="D39" s="52">
        <f>SUM(D40:D48)</f>
        <v>0</v>
      </c>
      <c r="E39" s="52">
        <f>SUM(E40:E48)</f>
        <v>0</v>
      </c>
      <c r="F39" s="48"/>
    </row>
    <row r="40" spans="1:6" ht="12">
      <c r="A40" s="43"/>
      <c r="B40" s="84" t="s">
        <v>31</v>
      </c>
      <c r="C40" s="185">
        <v>1216</v>
      </c>
      <c r="D40" s="40"/>
      <c r="E40" s="40"/>
      <c r="F40" s="67"/>
    </row>
    <row r="41" spans="1:6" ht="12">
      <c r="A41" s="43"/>
      <c r="B41" s="84" t="s">
        <v>32</v>
      </c>
      <c r="C41" s="185">
        <v>196</v>
      </c>
      <c r="D41" s="40"/>
      <c r="E41" s="40"/>
      <c r="F41" s="48"/>
    </row>
    <row r="42" spans="1:6" ht="12">
      <c r="A42" s="43"/>
      <c r="B42" s="84" t="s">
        <v>127</v>
      </c>
      <c r="C42" s="40">
        <v>8000</v>
      </c>
      <c r="D42" s="40"/>
      <c r="E42" s="40"/>
      <c r="F42" s="48"/>
    </row>
    <row r="43" spans="1:6" ht="12">
      <c r="A43" s="206"/>
      <c r="B43" s="84" t="s">
        <v>11</v>
      </c>
      <c r="C43" s="194">
        <v>37500</v>
      </c>
      <c r="D43" s="44"/>
      <c r="E43" s="44"/>
      <c r="F43" s="60"/>
    </row>
    <row r="44" spans="1:6" ht="12">
      <c r="A44" s="206"/>
      <c r="B44" s="84" t="s">
        <v>12</v>
      </c>
      <c r="C44" s="185">
        <v>10000</v>
      </c>
      <c r="D44" s="40"/>
      <c r="E44" s="40"/>
      <c r="F44" s="67"/>
    </row>
    <row r="45" spans="1:6" ht="12">
      <c r="A45" s="206"/>
      <c r="B45" s="84" t="s">
        <v>13</v>
      </c>
      <c r="C45" s="185">
        <v>26000</v>
      </c>
      <c r="D45" s="40"/>
      <c r="E45" s="40"/>
      <c r="F45" s="48"/>
    </row>
    <row r="46" spans="1:6" ht="12">
      <c r="A46" s="206"/>
      <c r="B46" s="84" t="s">
        <v>146</v>
      </c>
      <c r="C46" s="185">
        <v>10000</v>
      </c>
      <c r="D46" s="40"/>
      <c r="E46" s="40"/>
      <c r="F46" s="48"/>
    </row>
    <row r="47" spans="1:6" ht="12">
      <c r="A47" s="206"/>
      <c r="B47" s="84" t="s">
        <v>24</v>
      </c>
      <c r="C47" s="185">
        <v>1500</v>
      </c>
      <c r="D47" s="40"/>
      <c r="E47" s="40"/>
      <c r="F47" s="48"/>
    </row>
    <row r="48" spans="1:6" ht="12">
      <c r="A48" s="161"/>
      <c r="B48" s="43" t="s">
        <v>184</v>
      </c>
      <c r="C48" s="185">
        <v>5000</v>
      </c>
      <c r="D48" s="40"/>
      <c r="E48" s="40"/>
      <c r="F48" s="48"/>
    </row>
    <row r="49" spans="1:6" ht="12">
      <c r="A49" s="42">
        <v>710</v>
      </c>
      <c r="B49" s="81" t="s">
        <v>25</v>
      </c>
      <c r="C49" s="54">
        <f>C50+C52</f>
        <v>17100</v>
      </c>
      <c r="D49" s="54">
        <f>D50+D52</f>
        <v>0</v>
      </c>
      <c r="E49" s="54">
        <f>E50+E52</f>
        <v>0</v>
      </c>
      <c r="F49" s="48"/>
    </row>
    <row r="50" spans="1:6" ht="12">
      <c r="A50" s="43"/>
      <c r="B50" s="82" t="s">
        <v>195</v>
      </c>
      <c r="C50" s="56">
        <f>SUM(C51:C51)</f>
        <v>1600</v>
      </c>
      <c r="D50" s="56">
        <f>SUM(D51:D51)</f>
        <v>0</v>
      </c>
      <c r="E50" s="56">
        <f>SUM(E51:E51)</f>
        <v>0</v>
      </c>
      <c r="F50" s="67"/>
    </row>
    <row r="51" spans="1:6" ht="12">
      <c r="A51" s="43"/>
      <c r="B51" s="43" t="s">
        <v>13</v>
      </c>
      <c r="C51" s="185">
        <v>1600</v>
      </c>
      <c r="D51" s="40"/>
      <c r="E51" s="40"/>
      <c r="F51" s="48"/>
    </row>
    <row r="52" spans="1:6" ht="12">
      <c r="A52" s="43"/>
      <c r="B52" s="46" t="s">
        <v>26</v>
      </c>
      <c r="C52" s="56">
        <f>SUM(C53:C54)</f>
        <v>15500</v>
      </c>
      <c r="D52" s="56">
        <f>SUM(D53:D54)</f>
        <v>0</v>
      </c>
      <c r="E52" s="56">
        <f>SUM(E53:E54)</f>
        <v>0</v>
      </c>
      <c r="F52" s="48"/>
    </row>
    <row r="53" spans="1:6" ht="12">
      <c r="A53" s="43"/>
      <c r="B53" s="43" t="s">
        <v>11</v>
      </c>
      <c r="C53" s="41">
        <v>500</v>
      </c>
      <c r="D53" s="40"/>
      <c r="E53" s="40"/>
      <c r="F53" s="48"/>
    </row>
    <row r="54" spans="1:6" ht="12">
      <c r="A54" s="44"/>
      <c r="B54" s="44" t="s">
        <v>13</v>
      </c>
      <c r="C54" s="41">
        <v>15000</v>
      </c>
      <c r="D54" s="40"/>
      <c r="E54" s="40"/>
      <c r="F54" s="48"/>
    </row>
    <row r="55" ht="12">
      <c r="F55" s="48"/>
    </row>
    <row r="56" ht="12">
      <c r="F56" s="48"/>
    </row>
    <row r="57" ht="12">
      <c r="F57" s="48"/>
    </row>
    <row r="58" ht="12">
      <c r="F58" s="48"/>
    </row>
    <row r="59" ht="12">
      <c r="F59" s="48"/>
    </row>
    <row r="60" ht="12">
      <c r="F60" s="48"/>
    </row>
    <row r="61" ht="12">
      <c r="F61" s="48"/>
    </row>
    <row r="62" ht="12">
      <c r="F62" s="67"/>
    </row>
    <row r="63" ht="12">
      <c r="F63" s="48"/>
    </row>
    <row r="64" ht="12">
      <c r="F64" s="48"/>
    </row>
    <row r="65" ht="12">
      <c r="F65" s="48"/>
    </row>
    <row r="66" spans="1:6" ht="12">
      <c r="A66" s="42">
        <v>750</v>
      </c>
      <c r="B66" s="54" t="s">
        <v>27</v>
      </c>
      <c r="C66" s="100">
        <f>C67+C73+C81+C110+C113</f>
        <v>1769344</v>
      </c>
      <c r="D66" s="54">
        <f>D67+D73+D81+D110+D113</f>
        <v>52400</v>
      </c>
      <c r="E66" s="54">
        <f>E67+E73+E81+E110+E113</f>
        <v>0</v>
      </c>
      <c r="F66" s="48"/>
    </row>
    <row r="67" spans="1:6" ht="12">
      <c r="A67" s="43"/>
      <c r="B67" s="61" t="s">
        <v>246</v>
      </c>
      <c r="C67" s="56">
        <f>SUM(C68:C72)</f>
        <v>52400</v>
      </c>
      <c r="D67" s="56">
        <f>SUM(D68:D72)</f>
        <v>52400</v>
      </c>
      <c r="E67" s="56">
        <f>SUM(E68:E72)</f>
        <v>0</v>
      </c>
      <c r="F67" s="48"/>
    </row>
    <row r="68" spans="1:6" ht="12">
      <c r="A68" s="43"/>
      <c r="B68" s="84" t="s">
        <v>29</v>
      </c>
      <c r="C68" s="41">
        <v>39800</v>
      </c>
      <c r="D68" s="41">
        <v>39800</v>
      </c>
      <c r="E68" s="40"/>
      <c r="F68" s="48"/>
    </row>
    <row r="69" spans="1:6" ht="12">
      <c r="A69" s="43"/>
      <c r="B69" s="84" t="s">
        <v>30</v>
      </c>
      <c r="C69" s="41">
        <v>3817</v>
      </c>
      <c r="D69" s="41">
        <v>3817</v>
      </c>
      <c r="E69" s="40"/>
      <c r="F69" s="48"/>
    </row>
    <row r="70" spans="1:6" ht="12">
      <c r="A70" s="43"/>
      <c r="B70" s="84" t="s">
        <v>31</v>
      </c>
      <c r="C70" s="41">
        <v>6625</v>
      </c>
      <c r="D70" s="41">
        <v>6625</v>
      </c>
      <c r="E70" s="40"/>
      <c r="F70" s="48"/>
    </row>
    <row r="71" spans="1:6" ht="12">
      <c r="A71" s="43"/>
      <c r="B71" s="84" t="s">
        <v>32</v>
      </c>
      <c r="C71" s="41">
        <v>1069</v>
      </c>
      <c r="D71" s="40">
        <v>1069</v>
      </c>
      <c r="E71" s="40"/>
      <c r="F71" s="48"/>
    </row>
    <row r="72" spans="1:6" ht="12">
      <c r="A72" s="43"/>
      <c r="B72" s="84" t="s">
        <v>200</v>
      </c>
      <c r="C72" s="41">
        <v>1089</v>
      </c>
      <c r="D72" s="40">
        <v>1089</v>
      </c>
      <c r="E72" s="40"/>
      <c r="F72" s="48"/>
    </row>
    <row r="73" spans="1:6" ht="12">
      <c r="A73" s="43"/>
      <c r="B73" s="61" t="s">
        <v>33</v>
      </c>
      <c r="C73" s="56">
        <f>SUM(C74:C80)</f>
        <v>113000</v>
      </c>
      <c r="D73" s="56">
        <f>SUM(D74:D80)</f>
        <v>0</v>
      </c>
      <c r="E73" s="56">
        <f>SUM(E74:E80)</f>
        <v>0</v>
      </c>
      <c r="F73" s="48"/>
    </row>
    <row r="74" spans="1:6" ht="12">
      <c r="A74" s="43"/>
      <c r="B74" s="84" t="s">
        <v>34</v>
      </c>
      <c r="C74" s="185">
        <v>78000</v>
      </c>
      <c r="D74" s="41"/>
      <c r="E74" s="40"/>
      <c r="F74" s="48"/>
    </row>
    <row r="75" spans="1:6" ht="12">
      <c r="A75" s="43"/>
      <c r="B75" s="84" t="s">
        <v>11</v>
      </c>
      <c r="C75" s="185">
        <v>15500</v>
      </c>
      <c r="D75" s="41"/>
      <c r="E75" s="40"/>
      <c r="F75" s="48"/>
    </row>
    <row r="76" spans="1:6" ht="12">
      <c r="A76" s="43"/>
      <c r="B76" s="84" t="s">
        <v>13</v>
      </c>
      <c r="C76" s="185">
        <v>14000</v>
      </c>
      <c r="D76" s="41"/>
      <c r="E76" s="40"/>
      <c r="F76" s="48"/>
    </row>
    <row r="77" spans="1:6" ht="12">
      <c r="A77" s="43"/>
      <c r="B77" s="84" t="s">
        <v>35</v>
      </c>
      <c r="C77" s="185">
        <v>500</v>
      </c>
      <c r="D77" s="41"/>
      <c r="E77" s="40"/>
      <c r="F77" s="67"/>
    </row>
    <row r="78" spans="1:6" ht="12">
      <c r="A78" s="43"/>
      <c r="B78" s="84" t="s">
        <v>149</v>
      </c>
      <c r="C78" s="186"/>
      <c r="D78" s="49"/>
      <c r="E78" s="49"/>
      <c r="F78" s="48"/>
    </row>
    <row r="79" spans="1:6" ht="12">
      <c r="A79" s="43"/>
      <c r="B79" s="123" t="s">
        <v>150</v>
      </c>
      <c r="C79" s="187">
        <v>2000</v>
      </c>
      <c r="D79" s="44"/>
      <c r="E79" s="44"/>
      <c r="F79" s="48"/>
    </row>
    <row r="80" spans="1:6" ht="12">
      <c r="A80" s="43"/>
      <c r="B80" s="84" t="s">
        <v>151</v>
      </c>
      <c r="C80" s="186">
        <v>3000</v>
      </c>
      <c r="D80" s="49"/>
      <c r="E80" s="49"/>
      <c r="F80" s="48"/>
    </row>
    <row r="81" spans="1:6" ht="12">
      <c r="A81" s="43"/>
      <c r="B81" s="61" t="s">
        <v>36</v>
      </c>
      <c r="C81" s="56">
        <f>SUM(C82:C109)</f>
        <v>1532983</v>
      </c>
      <c r="D81" s="56">
        <f>SUM(D82:D109)</f>
        <v>0</v>
      </c>
      <c r="E81" s="56">
        <f>SUM(E82:E109)</f>
        <v>0</v>
      </c>
      <c r="F81" s="48"/>
    </row>
    <row r="82" spans="1:6" ht="12">
      <c r="A82" s="43"/>
      <c r="B82" s="84" t="s">
        <v>180</v>
      </c>
      <c r="C82" s="185">
        <v>10200</v>
      </c>
      <c r="D82" s="40"/>
      <c r="E82" s="40"/>
      <c r="F82" s="48"/>
    </row>
    <row r="83" spans="1:6" ht="12">
      <c r="A83" s="43"/>
      <c r="B83" s="84" t="s">
        <v>29</v>
      </c>
      <c r="C83" s="185">
        <v>970956</v>
      </c>
      <c r="D83" s="40"/>
      <c r="E83" s="40"/>
      <c r="F83" s="48"/>
    </row>
    <row r="84" spans="1:6" ht="12">
      <c r="A84" s="43"/>
      <c r="B84" s="84" t="s">
        <v>30</v>
      </c>
      <c r="C84" s="185">
        <v>73920</v>
      </c>
      <c r="D84" s="40"/>
      <c r="E84" s="40"/>
      <c r="F84" s="67"/>
    </row>
    <row r="85" spans="1:6" ht="12">
      <c r="A85" s="43"/>
      <c r="B85" s="84" t="s">
        <v>31</v>
      </c>
      <c r="C85" s="185">
        <v>158716</v>
      </c>
      <c r="D85" s="40"/>
      <c r="E85" s="40"/>
      <c r="F85" s="48"/>
    </row>
    <row r="86" spans="1:6" ht="12">
      <c r="A86" s="43"/>
      <c r="B86" s="84" t="s">
        <v>32</v>
      </c>
      <c r="C86" s="185">
        <v>25599</v>
      </c>
      <c r="D86" s="40"/>
      <c r="E86" s="40"/>
      <c r="F86" s="48"/>
    </row>
    <row r="87" spans="1:6" ht="12">
      <c r="A87" s="43"/>
      <c r="B87" s="84" t="s">
        <v>37</v>
      </c>
      <c r="C87" s="185">
        <v>14000</v>
      </c>
      <c r="D87" s="40"/>
      <c r="E87" s="40"/>
      <c r="F87" s="48"/>
    </row>
    <row r="88" spans="1:6" ht="12">
      <c r="A88" s="43"/>
      <c r="B88" s="84" t="s">
        <v>127</v>
      </c>
      <c r="C88" s="193">
        <v>6000</v>
      </c>
      <c r="D88" s="40"/>
      <c r="E88" s="40"/>
      <c r="F88" s="48"/>
    </row>
    <row r="89" spans="1:6" ht="12">
      <c r="A89" s="43"/>
      <c r="B89" s="84" t="s">
        <v>11</v>
      </c>
      <c r="C89" s="185">
        <v>77500</v>
      </c>
      <c r="D89" s="40"/>
      <c r="E89" s="40"/>
      <c r="F89" s="48"/>
    </row>
    <row r="90" spans="1:6" ht="12">
      <c r="A90" s="43"/>
      <c r="B90" s="84" t="s">
        <v>12</v>
      </c>
      <c r="C90" s="185">
        <v>13000</v>
      </c>
      <c r="D90" s="40"/>
      <c r="E90" s="40"/>
      <c r="F90" s="48"/>
    </row>
    <row r="91" spans="1:6" ht="12">
      <c r="A91" s="43"/>
      <c r="B91" s="84" t="s">
        <v>38</v>
      </c>
      <c r="C91" s="185">
        <v>6500</v>
      </c>
      <c r="D91" s="40"/>
      <c r="E91" s="40"/>
      <c r="F91" s="60"/>
    </row>
    <row r="92" spans="1:6" ht="12">
      <c r="A92" s="47"/>
      <c r="B92" s="84" t="s">
        <v>130</v>
      </c>
      <c r="C92" s="185">
        <v>1500</v>
      </c>
      <c r="D92" s="40"/>
      <c r="E92" s="40"/>
      <c r="F92" s="48"/>
    </row>
    <row r="93" spans="1:6" ht="12">
      <c r="A93" s="47"/>
      <c r="B93" s="84" t="s">
        <v>13</v>
      </c>
      <c r="C93" s="185">
        <v>49000</v>
      </c>
      <c r="D93" s="40"/>
      <c r="E93" s="40"/>
      <c r="F93" s="67"/>
    </row>
    <row r="94" spans="1:6" ht="12">
      <c r="A94" s="43"/>
      <c r="B94" s="84" t="s">
        <v>139</v>
      </c>
      <c r="C94" s="195">
        <v>2350</v>
      </c>
      <c r="D94" s="40"/>
      <c r="E94" s="40"/>
      <c r="F94" s="48"/>
    </row>
    <row r="95" spans="1:6" ht="12">
      <c r="A95" s="43"/>
      <c r="B95" s="84" t="s">
        <v>152</v>
      </c>
      <c r="C95" s="182"/>
      <c r="D95" s="49"/>
      <c r="E95" s="49"/>
      <c r="F95" s="48"/>
    </row>
    <row r="96" spans="1:6" ht="12">
      <c r="A96" s="43"/>
      <c r="B96" s="123" t="s">
        <v>153</v>
      </c>
      <c r="C96" s="187">
        <v>12000</v>
      </c>
      <c r="D96" s="44"/>
      <c r="E96" s="44"/>
      <c r="F96" s="48"/>
    </row>
    <row r="97" spans="1:6" ht="12">
      <c r="A97" s="43"/>
      <c r="B97" s="84" t="s">
        <v>154</v>
      </c>
      <c r="C97" s="182"/>
      <c r="D97" s="49"/>
      <c r="E97" s="49"/>
      <c r="F97" s="48"/>
    </row>
    <row r="98" spans="1:6" ht="12">
      <c r="A98" s="43"/>
      <c r="B98" s="123" t="s">
        <v>155</v>
      </c>
      <c r="C98" s="187">
        <v>12000</v>
      </c>
      <c r="D98" s="44"/>
      <c r="E98" s="44"/>
      <c r="F98" s="48"/>
    </row>
    <row r="99" spans="1:6" ht="12">
      <c r="A99" s="43"/>
      <c r="B99" s="84" t="s">
        <v>146</v>
      </c>
      <c r="C99" s="185">
        <v>500</v>
      </c>
      <c r="D99" s="40"/>
      <c r="E99" s="40"/>
      <c r="F99" s="60"/>
    </row>
    <row r="100" spans="1:6" ht="12">
      <c r="A100" s="43"/>
      <c r="B100" s="84" t="s">
        <v>35</v>
      </c>
      <c r="C100" s="185">
        <v>16000</v>
      </c>
      <c r="D100" s="40"/>
      <c r="E100" s="40"/>
      <c r="F100" s="67"/>
    </row>
    <row r="101" spans="1:6" ht="12">
      <c r="A101" s="43"/>
      <c r="B101" s="84" t="s">
        <v>254</v>
      </c>
      <c r="C101" s="185"/>
      <c r="D101" s="40"/>
      <c r="E101" s="40"/>
      <c r="F101" s="48"/>
    </row>
    <row r="102" spans="1:6" ht="12">
      <c r="A102" s="43"/>
      <c r="B102" s="84" t="s">
        <v>24</v>
      </c>
      <c r="C102" s="185">
        <v>9400</v>
      </c>
      <c r="D102" s="49"/>
      <c r="E102" s="49"/>
      <c r="F102" s="48"/>
    </row>
    <row r="103" spans="1:6" ht="12">
      <c r="A103" s="43"/>
      <c r="B103" s="84" t="s">
        <v>247</v>
      </c>
      <c r="C103" s="185">
        <v>35492</v>
      </c>
      <c r="D103" s="40"/>
      <c r="E103" s="40"/>
      <c r="F103" s="48"/>
    </row>
    <row r="104" spans="1:6" ht="12">
      <c r="A104" s="43"/>
      <c r="B104" s="207" t="s">
        <v>255</v>
      </c>
      <c r="C104" s="41">
        <v>250</v>
      </c>
      <c r="D104" s="40"/>
      <c r="E104" s="40"/>
      <c r="F104" s="48"/>
    </row>
    <row r="105" spans="1:6" ht="12">
      <c r="A105" s="43"/>
      <c r="B105" s="84" t="s">
        <v>147</v>
      </c>
      <c r="C105" s="182"/>
      <c r="D105" s="49"/>
      <c r="E105" s="49"/>
      <c r="F105" s="48"/>
    </row>
    <row r="106" spans="1:6" ht="12">
      <c r="A106" s="43"/>
      <c r="B106" s="123" t="s">
        <v>148</v>
      </c>
      <c r="C106" s="187">
        <v>13500</v>
      </c>
      <c r="D106" s="44"/>
      <c r="E106" s="44"/>
      <c r="F106" s="67"/>
    </row>
    <row r="107" spans="1:6" ht="12">
      <c r="A107" s="43"/>
      <c r="B107" s="84" t="s">
        <v>149</v>
      </c>
      <c r="C107" s="182"/>
      <c r="D107" s="49"/>
      <c r="E107" s="49"/>
      <c r="F107" s="107"/>
    </row>
    <row r="108" spans="1:6" ht="12">
      <c r="A108" s="47"/>
      <c r="B108" s="123" t="s">
        <v>150</v>
      </c>
      <c r="C108" s="187">
        <v>9500</v>
      </c>
      <c r="D108" s="44"/>
      <c r="E108" s="44"/>
      <c r="F108" s="60"/>
    </row>
    <row r="109" spans="1:6" ht="12">
      <c r="A109" s="43"/>
      <c r="B109" s="84" t="s">
        <v>151</v>
      </c>
      <c r="C109" s="186">
        <v>15100</v>
      </c>
      <c r="D109" s="48"/>
      <c r="E109" s="49"/>
      <c r="F109" s="67"/>
    </row>
    <row r="110" spans="1:6" ht="12">
      <c r="A110" s="43"/>
      <c r="B110" s="61" t="s">
        <v>256</v>
      </c>
      <c r="C110" s="56">
        <f>SUM(C111:C112)</f>
        <v>13500</v>
      </c>
      <c r="D110" s="56">
        <f>SUM(D112:D112)</f>
        <v>0</v>
      </c>
      <c r="E110" s="56">
        <f>SUM(E112:E112)</f>
        <v>0</v>
      </c>
      <c r="F110" s="108"/>
    </row>
    <row r="111" spans="1:6" ht="12">
      <c r="A111" s="43"/>
      <c r="B111" s="84" t="s">
        <v>11</v>
      </c>
      <c r="C111" s="185">
        <v>1000</v>
      </c>
      <c r="D111" s="40"/>
      <c r="E111" s="40"/>
      <c r="F111" s="48"/>
    </row>
    <row r="112" spans="1:6" ht="12">
      <c r="A112" s="43"/>
      <c r="B112" s="84" t="s">
        <v>13</v>
      </c>
      <c r="C112" s="185">
        <v>12500</v>
      </c>
      <c r="D112" s="40"/>
      <c r="E112" s="40"/>
      <c r="F112" s="107"/>
    </row>
    <row r="113" spans="1:6" ht="12">
      <c r="A113" s="43"/>
      <c r="B113" s="61" t="s">
        <v>41</v>
      </c>
      <c r="C113" s="56">
        <f>SUM(C114:C118)</f>
        <v>57461</v>
      </c>
      <c r="D113" s="56">
        <f>SUM(D114:D118)</f>
        <v>0</v>
      </c>
      <c r="E113" s="56">
        <f>SUM(E114:E118)</f>
        <v>0</v>
      </c>
      <c r="F113" s="109"/>
    </row>
    <row r="114" spans="1:6" ht="12">
      <c r="A114" s="43"/>
      <c r="B114" s="84" t="s">
        <v>34</v>
      </c>
      <c r="C114" s="185">
        <v>19800</v>
      </c>
      <c r="D114" s="40"/>
      <c r="E114" s="40"/>
      <c r="F114" s="108"/>
    </row>
    <row r="115" spans="1:6" ht="12">
      <c r="A115" s="43"/>
      <c r="B115" s="84" t="s">
        <v>11</v>
      </c>
      <c r="C115" s="185">
        <v>5000</v>
      </c>
      <c r="D115" s="40"/>
      <c r="E115" s="40"/>
      <c r="F115" s="48"/>
    </row>
    <row r="116" spans="1:6" ht="12">
      <c r="A116" s="43"/>
      <c r="B116" s="84" t="s">
        <v>13</v>
      </c>
      <c r="C116" s="185">
        <v>8000</v>
      </c>
      <c r="D116" s="40"/>
      <c r="E116" s="40"/>
      <c r="F116" s="48"/>
    </row>
    <row r="117" spans="1:6" ht="12">
      <c r="A117" s="43"/>
      <c r="B117" s="84" t="s">
        <v>24</v>
      </c>
      <c r="C117" s="185">
        <v>12661</v>
      </c>
      <c r="D117" s="40"/>
      <c r="E117" s="40"/>
      <c r="F117" s="48"/>
    </row>
    <row r="118" spans="1:6" ht="12">
      <c r="A118" s="44"/>
      <c r="B118" s="73" t="s">
        <v>131</v>
      </c>
      <c r="C118" s="193">
        <v>12000</v>
      </c>
      <c r="D118" s="40"/>
      <c r="E118" s="40"/>
      <c r="F118" s="48"/>
    </row>
    <row r="119" spans="1:6" ht="12">
      <c r="A119" s="42">
        <v>751</v>
      </c>
      <c r="B119" s="81" t="s">
        <v>42</v>
      </c>
      <c r="C119" s="49"/>
      <c r="D119" s="49"/>
      <c r="E119" s="72"/>
      <c r="F119" s="48"/>
    </row>
    <row r="120" spans="1:6" ht="12">
      <c r="A120" s="43"/>
      <c r="B120" s="47" t="s">
        <v>43</v>
      </c>
      <c r="C120" s="47">
        <f>C123</f>
        <v>900</v>
      </c>
      <c r="D120" s="47">
        <f>D123</f>
        <v>900</v>
      </c>
      <c r="E120" s="47">
        <f>E123</f>
        <v>0</v>
      </c>
      <c r="F120" s="48"/>
    </row>
    <row r="121" spans="1:6" ht="12">
      <c r="A121" s="43"/>
      <c r="B121" s="47" t="s">
        <v>44</v>
      </c>
      <c r="C121" s="44"/>
      <c r="D121" s="44"/>
      <c r="E121" s="143"/>
      <c r="F121" s="48"/>
    </row>
    <row r="122" spans="1:6" ht="12">
      <c r="A122" s="45"/>
      <c r="B122" s="82" t="s">
        <v>45</v>
      </c>
      <c r="C122" s="84"/>
      <c r="D122" s="48"/>
      <c r="E122" s="49"/>
      <c r="F122" s="48"/>
    </row>
    <row r="123" spans="1:6" ht="12">
      <c r="A123" s="45"/>
      <c r="B123" s="46" t="s">
        <v>46</v>
      </c>
      <c r="C123" s="86">
        <f>SUM(C124:C126)</f>
        <v>900</v>
      </c>
      <c r="D123" s="86">
        <f>SUM(D124:D126)</f>
        <v>900</v>
      </c>
      <c r="E123" s="86">
        <f>SUM(E124:E126)</f>
        <v>0</v>
      </c>
      <c r="F123" s="48"/>
    </row>
    <row r="124" spans="1:6" ht="12">
      <c r="A124" s="45"/>
      <c r="B124" s="43" t="s">
        <v>31</v>
      </c>
      <c r="C124" s="185">
        <v>117</v>
      </c>
      <c r="D124" s="41">
        <v>117</v>
      </c>
      <c r="E124" s="40"/>
      <c r="F124" s="60"/>
    </row>
    <row r="125" spans="1:6" ht="12">
      <c r="A125" s="151"/>
      <c r="B125" s="43" t="s">
        <v>32</v>
      </c>
      <c r="C125" s="185">
        <v>19</v>
      </c>
      <c r="D125" s="41">
        <v>19</v>
      </c>
      <c r="E125" s="40"/>
      <c r="F125" s="67"/>
    </row>
    <row r="126" spans="1:6" ht="12">
      <c r="A126" s="51"/>
      <c r="B126" s="44" t="s">
        <v>127</v>
      </c>
      <c r="C126" s="185">
        <v>764</v>
      </c>
      <c r="D126" s="41">
        <v>764</v>
      </c>
      <c r="E126" s="40"/>
      <c r="F126" s="48"/>
    </row>
    <row r="127" ht="12">
      <c r="F127" s="48"/>
    </row>
    <row r="128" ht="12">
      <c r="F128" s="48"/>
    </row>
    <row r="129" spans="1:6" ht="12">
      <c r="A129" s="42">
        <v>754</v>
      </c>
      <c r="B129" s="99" t="s">
        <v>47</v>
      </c>
      <c r="C129" s="49"/>
      <c r="D129" s="49"/>
      <c r="E129" s="49"/>
      <c r="F129" s="48"/>
    </row>
    <row r="130" spans="1:6" ht="12">
      <c r="A130" s="43"/>
      <c r="B130" s="143" t="s">
        <v>48</v>
      </c>
      <c r="C130" s="80">
        <f>C131+C139</f>
        <v>124342</v>
      </c>
      <c r="D130" s="80">
        <f>D131+D139</f>
        <v>0</v>
      </c>
      <c r="E130" s="80">
        <f>E131+E139</f>
        <v>0</v>
      </c>
      <c r="F130" s="48"/>
    </row>
    <row r="131" spans="1:6" ht="12">
      <c r="A131" s="151"/>
      <c r="B131" s="46" t="s">
        <v>49</v>
      </c>
      <c r="C131" s="56">
        <f>SUM(C132:C138)</f>
        <v>98432</v>
      </c>
      <c r="D131" s="56">
        <f>SUM(D132:D138)</f>
        <v>0</v>
      </c>
      <c r="E131" s="56">
        <f>SUM(E132:E138)</f>
        <v>0</v>
      </c>
      <c r="F131" s="48"/>
    </row>
    <row r="132" spans="1:6" ht="12">
      <c r="A132" s="45"/>
      <c r="B132" s="43" t="s">
        <v>34</v>
      </c>
      <c r="C132" s="185">
        <v>20000</v>
      </c>
      <c r="D132" s="40"/>
      <c r="E132" s="40"/>
      <c r="F132" s="48"/>
    </row>
    <row r="133" spans="1:6" ht="12">
      <c r="A133" s="45"/>
      <c r="B133" s="43" t="s">
        <v>31</v>
      </c>
      <c r="C133" s="185">
        <v>1112</v>
      </c>
      <c r="D133" s="40"/>
      <c r="E133" s="40"/>
      <c r="F133" s="48"/>
    </row>
    <row r="134" spans="1:6" ht="12">
      <c r="A134" s="45"/>
      <c r="B134" s="43" t="s">
        <v>127</v>
      </c>
      <c r="C134" s="193">
        <v>7320</v>
      </c>
      <c r="D134" s="40"/>
      <c r="E134" s="40"/>
      <c r="F134" s="48"/>
    </row>
    <row r="135" spans="1:6" ht="12">
      <c r="A135" s="45"/>
      <c r="B135" s="43" t="s">
        <v>11</v>
      </c>
      <c r="C135" s="185">
        <v>40000</v>
      </c>
      <c r="D135" s="40"/>
      <c r="E135" s="40"/>
      <c r="F135" s="48"/>
    </row>
    <row r="136" spans="1:6" ht="12">
      <c r="A136" s="45"/>
      <c r="B136" s="43" t="s">
        <v>12</v>
      </c>
      <c r="C136" s="185">
        <v>10000</v>
      </c>
      <c r="D136" s="40"/>
      <c r="E136" s="40"/>
      <c r="F136" s="48"/>
    </row>
    <row r="137" spans="1:6" ht="12">
      <c r="A137" s="45"/>
      <c r="B137" s="43" t="s">
        <v>13</v>
      </c>
      <c r="C137" s="185">
        <v>15000</v>
      </c>
      <c r="D137" s="40"/>
      <c r="E137" s="40"/>
      <c r="F137" s="48"/>
    </row>
    <row r="138" spans="1:6" ht="12">
      <c r="A138" s="45"/>
      <c r="B138" s="43" t="s">
        <v>24</v>
      </c>
      <c r="C138" s="185">
        <v>5000</v>
      </c>
      <c r="D138" s="40"/>
      <c r="E138" s="40"/>
      <c r="F138" s="48"/>
    </row>
    <row r="139" spans="1:6" ht="12">
      <c r="A139" s="45"/>
      <c r="B139" s="46" t="s">
        <v>232</v>
      </c>
      <c r="C139" s="56">
        <f>SUM(C140:C142)</f>
        <v>25910</v>
      </c>
      <c r="D139" s="56">
        <f>SUM(D140:D142)</f>
        <v>0</v>
      </c>
      <c r="E139" s="56">
        <f>SUM(E140:E142)</f>
        <v>0</v>
      </c>
      <c r="F139" s="48"/>
    </row>
    <row r="140" spans="1:6" ht="12">
      <c r="A140" s="45"/>
      <c r="B140" s="43" t="s">
        <v>152</v>
      </c>
      <c r="C140" s="182"/>
      <c r="D140" s="49"/>
      <c r="E140" s="49"/>
      <c r="F140" s="48"/>
    </row>
    <row r="141" spans="1:6" ht="12">
      <c r="A141" s="45"/>
      <c r="B141" s="142" t="s">
        <v>153</v>
      </c>
      <c r="C141" s="187">
        <v>910</v>
      </c>
      <c r="D141" s="44"/>
      <c r="E141" s="44"/>
      <c r="F141" s="48"/>
    </row>
    <row r="142" spans="1:6" ht="12">
      <c r="A142" s="51"/>
      <c r="B142" s="44" t="s">
        <v>54</v>
      </c>
      <c r="C142" s="193">
        <v>25000</v>
      </c>
      <c r="D142" s="40"/>
      <c r="E142" s="40"/>
      <c r="F142" s="67"/>
    </row>
    <row r="143" spans="1:6" ht="12">
      <c r="A143" s="208">
        <v>756</v>
      </c>
      <c r="B143" s="201" t="s">
        <v>86</v>
      </c>
      <c r="C143" s="50"/>
      <c r="D143" s="50"/>
      <c r="E143" s="49"/>
      <c r="F143" s="48"/>
    </row>
    <row r="144" spans="1:6" ht="12">
      <c r="A144" s="43"/>
      <c r="B144" s="201" t="s">
        <v>140</v>
      </c>
      <c r="C144" s="45"/>
      <c r="D144" s="45"/>
      <c r="E144" s="43"/>
      <c r="F144" s="48"/>
    </row>
    <row r="145" spans="1:6" ht="12">
      <c r="A145" s="43"/>
      <c r="B145" s="201" t="s">
        <v>141</v>
      </c>
      <c r="C145" s="59">
        <f>C147</f>
        <v>41201</v>
      </c>
      <c r="D145" s="59">
        <f>D147</f>
        <v>0</v>
      </c>
      <c r="E145" s="47">
        <f>E147</f>
        <v>0</v>
      </c>
      <c r="F145" s="48"/>
    </row>
    <row r="146" spans="1:6" ht="12">
      <c r="A146" s="43"/>
      <c r="B146" s="170" t="s">
        <v>142</v>
      </c>
      <c r="C146" s="51"/>
      <c r="D146" s="51"/>
      <c r="E146" s="44"/>
      <c r="F146" s="48"/>
    </row>
    <row r="147" spans="1:6" ht="12">
      <c r="A147" s="43"/>
      <c r="B147" s="87" t="s">
        <v>248</v>
      </c>
      <c r="C147" s="58">
        <f>SUM(C148:C152)</f>
        <v>41201</v>
      </c>
      <c r="D147" s="58">
        <f>SUM(D148:D152)</f>
        <v>0</v>
      </c>
      <c r="E147" s="46">
        <f>SUM(E148:E152)</f>
        <v>0</v>
      </c>
      <c r="F147" s="48"/>
    </row>
    <row r="148" spans="1:6" ht="12">
      <c r="A148" s="43"/>
      <c r="B148" s="61" t="s">
        <v>39</v>
      </c>
      <c r="C148" s="51"/>
      <c r="D148" s="44"/>
      <c r="E148" s="73"/>
      <c r="F148" s="48"/>
    </row>
    <row r="149" spans="1:6" ht="12">
      <c r="A149" s="43"/>
      <c r="B149" s="84" t="s">
        <v>40</v>
      </c>
      <c r="C149" s="187">
        <v>31601</v>
      </c>
      <c r="D149" s="44"/>
      <c r="E149" s="44"/>
      <c r="F149" s="48"/>
    </row>
    <row r="150" spans="1:6" ht="12">
      <c r="A150" s="43"/>
      <c r="B150" s="84" t="s">
        <v>11</v>
      </c>
      <c r="C150" s="185">
        <v>1500</v>
      </c>
      <c r="D150" s="40"/>
      <c r="E150" s="40"/>
      <c r="F150" s="48"/>
    </row>
    <row r="151" spans="1:6" ht="12">
      <c r="A151" s="43"/>
      <c r="B151" s="48" t="s">
        <v>13</v>
      </c>
      <c r="C151" s="190">
        <v>6100</v>
      </c>
      <c r="D151" s="40"/>
      <c r="E151" s="40"/>
      <c r="F151" s="48"/>
    </row>
    <row r="152" spans="1:6" ht="12">
      <c r="A152" s="161"/>
      <c r="B152" s="43" t="s">
        <v>184</v>
      </c>
      <c r="C152" s="185">
        <v>2000</v>
      </c>
      <c r="D152" s="40"/>
      <c r="E152" s="40"/>
      <c r="F152" s="48"/>
    </row>
    <row r="153" spans="1:6" ht="12">
      <c r="A153" s="144">
        <v>757</v>
      </c>
      <c r="B153" s="197" t="s">
        <v>50</v>
      </c>
      <c r="C153" s="54">
        <f>C155+C159</f>
        <v>242894</v>
      </c>
      <c r="D153" s="54">
        <f>D155+D159</f>
        <v>0</v>
      </c>
      <c r="E153" s="54">
        <f>E155+E159</f>
        <v>0</v>
      </c>
      <c r="F153" s="67"/>
    </row>
    <row r="154" spans="1:6" ht="12">
      <c r="A154" s="43"/>
      <c r="B154" s="82" t="s">
        <v>157</v>
      </c>
      <c r="C154" s="177"/>
      <c r="D154" s="57"/>
      <c r="E154" s="82"/>
      <c r="F154" s="48"/>
    </row>
    <row r="155" spans="1:6" ht="12">
      <c r="A155" s="43"/>
      <c r="B155" s="97" t="s">
        <v>51</v>
      </c>
      <c r="C155" s="108">
        <f>C157</f>
        <v>214539</v>
      </c>
      <c r="D155" s="64">
        <f>D157</f>
        <v>0</v>
      </c>
      <c r="E155" s="97">
        <f>E157</f>
        <v>0</v>
      </c>
      <c r="F155" s="48"/>
    </row>
    <row r="156" spans="1:6" ht="12">
      <c r="A156" s="43"/>
      <c r="B156" s="43" t="s">
        <v>158</v>
      </c>
      <c r="C156" s="85"/>
      <c r="D156" s="50"/>
      <c r="E156" s="49"/>
      <c r="F156" s="48"/>
    </row>
    <row r="157" spans="1:6" ht="12">
      <c r="A157" s="43"/>
      <c r="B157" s="198" t="s">
        <v>159</v>
      </c>
      <c r="C157" s="189">
        <v>214539</v>
      </c>
      <c r="D157" s="83"/>
      <c r="E157" s="98"/>
      <c r="F157" s="48"/>
    </row>
    <row r="158" spans="1:6" ht="12">
      <c r="A158" s="43"/>
      <c r="B158" s="46" t="s">
        <v>257</v>
      </c>
      <c r="C158" s="57"/>
      <c r="D158" s="82"/>
      <c r="E158" s="87"/>
      <c r="F158" s="48"/>
    </row>
    <row r="159" spans="1:6" ht="12">
      <c r="A159" s="43"/>
      <c r="B159" s="97" t="s">
        <v>234</v>
      </c>
      <c r="C159" s="199">
        <f>C160</f>
        <v>28355</v>
      </c>
      <c r="D159" s="200">
        <f>D160</f>
        <v>0</v>
      </c>
      <c r="E159" s="191">
        <f>E160</f>
        <v>0</v>
      </c>
      <c r="F159" s="48"/>
    </row>
    <row r="160" spans="1:6" ht="12">
      <c r="A160" s="44"/>
      <c r="B160" s="44" t="s">
        <v>233</v>
      </c>
      <c r="C160" s="40">
        <v>28355</v>
      </c>
      <c r="D160" s="40"/>
      <c r="E160" s="40"/>
      <c r="F160" s="48"/>
    </row>
    <row r="161" spans="1:6" ht="12">
      <c r="A161" s="144">
        <v>758</v>
      </c>
      <c r="B161" s="71" t="s">
        <v>52</v>
      </c>
      <c r="C161" s="68">
        <f aca="true" t="shared" si="0" ref="C161:E162">C162</f>
        <v>123600</v>
      </c>
      <c r="D161" s="68">
        <f t="shared" si="0"/>
        <v>0</v>
      </c>
      <c r="E161" s="68">
        <f t="shared" si="0"/>
        <v>0</v>
      </c>
      <c r="F161" s="48"/>
    </row>
    <row r="162" spans="1:6" ht="12">
      <c r="A162" s="43"/>
      <c r="B162" s="46" t="s">
        <v>53</v>
      </c>
      <c r="C162" s="82">
        <f t="shared" si="0"/>
        <v>123600</v>
      </c>
      <c r="D162" s="82">
        <f t="shared" si="0"/>
        <v>0</v>
      </c>
      <c r="E162" s="82">
        <f t="shared" si="0"/>
        <v>0</v>
      </c>
      <c r="F162" s="48"/>
    </row>
    <row r="163" spans="1:6" ht="12">
      <c r="A163" s="44"/>
      <c r="B163" s="44" t="s">
        <v>54</v>
      </c>
      <c r="C163" s="190">
        <v>123600</v>
      </c>
      <c r="D163" s="88"/>
      <c r="E163" s="40"/>
      <c r="F163" s="48"/>
    </row>
    <row r="164" spans="1:6" ht="12">
      <c r="A164" s="144">
        <v>801</v>
      </c>
      <c r="B164" s="99" t="s">
        <v>196</v>
      </c>
      <c r="C164" s="100">
        <f>C165+C193+C206+C229+C258+C270+C292+C308+C320+C331</f>
        <v>5772197</v>
      </c>
      <c r="D164" s="100">
        <f>D165+D193+D206+D229+D258+D270+D308+D320+D331</f>
        <v>0</v>
      </c>
      <c r="E164" s="100">
        <f>E165+E193+E206+E229+E258+E270+E308+E320+E331</f>
        <v>7248</v>
      </c>
      <c r="F164" s="48"/>
    </row>
    <row r="165" spans="1:6" ht="12">
      <c r="A165" s="45"/>
      <c r="B165" s="82" t="s">
        <v>197</v>
      </c>
      <c r="C165" s="87">
        <f>SUM(C166:C189)</f>
        <v>3314378</v>
      </c>
      <c r="D165" s="87">
        <f>SUM(D166:D189)</f>
        <v>0</v>
      </c>
      <c r="E165" s="87">
        <f>SUM(E166:E189)</f>
        <v>0</v>
      </c>
      <c r="F165" s="48"/>
    </row>
    <row r="166" spans="1:6" ht="12">
      <c r="A166" s="45"/>
      <c r="B166" s="43" t="s">
        <v>180</v>
      </c>
      <c r="C166" s="184">
        <v>178039</v>
      </c>
      <c r="D166" s="50"/>
      <c r="E166" s="49"/>
      <c r="F166" s="48"/>
    </row>
    <row r="167" spans="1:6" ht="12">
      <c r="A167" s="45"/>
      <c r="B167" s="43" t="s">
        <v>29</v>
      </c>
      <c r="C167" s="185">
        <v>1945658</v>
      </c>
      <c r="D167" s="40"/>
      <c r="E167" s="40">
        <v>0</v>
      </c>
      <c r="F167" s="48"/>
    </row>
    <row r="168" spans="1:6" ht="12">
      <c r="A168" s="45"/>
      <c r="B168" s="43" t="s">
        <v>30</v>
      </c>
      <c r="C168" s="185">
        <v>149850</v>
      </c>
      <c r="D168" s="40"/>
      <c r="E168" s="40"/>
      <c r="F168" s="67"/>
    </row>
    <row r="169" spans="1:6" ht="12">
      <c r="A169" s="45"/>
      <c r="B169" s="43" t="s">
        <v>31</v>
      </c>
      <c r="C169" s="185">
        <v>342161</v>
      </c>
      <c r="D169" s="40"/>
      <c r="E169" s="40">
        <v>0</v>
      </c>
      <c r="F169" s="48"/>
    </row>
    <row r="170" spans="1:6" ht="12">
      <c r="A170" s="45"/>
      <c r="B170" s="43" t="s">
        <v>32</v>
      </c>
      <c r="C170" s="185">
        <v>54760</v>
      </c>
      <c r="D170" s="40"/>
      <c r="E170" s="40">
        <v>0</v>
      </c>
      <c r="F170" s="48"/>
    </row>
    <row r="171" spans="1:6" ht="12">
      <c r="A171" s="45"/>
      <c r="B171" s="43" t="s">
        <v>127</v>
      </c>
      <c r="C171" s="185">
        <v>10760</v>
      </c>
      <c r="D171" s="40"/>
      <c r="E171" s="40"/>
      <c r="F171" s="48"/>
    </row>
    <row r="172" spans="1:6" ht="12">
      <c r="A172" s="45"/>
      <c r="B172" s="43" t="s">
        <v>11</v>
      </c>
      <c r="C172" s="185">
        <v>185100</v>
      </c>
      <c r="D172" s="40"/>
      <c r="E172" s="40"/>
      <c r="F172" s="48"/>
    </row>
    <row r="173" spans="1:6" ht="12">
      <c r="A173" s="45"/>
      <c r="B173" s="43" t="s">
        <v>198</v>
      </c>
      <c r="C173" s="185">
        <v>3600</v>
      </c>
      <c r="D173" s="40"/>
      <c r="E173" s="40"/>
      <c r="F173" s="48"/>
    </row>
    <row r="174" spans="1:6" ht="12">
      <c r="A174" s="45"/>
      <c r="B174" s="43" t="s">
        <v>12</v>
      </c>
      <c r="C174" s="185">
        <v>45480</v>
      </c>
      <c r="D174" s="40"/>
      <c r="E174" s="40"/>
      <c r="F174" s="48"/>
    </row>
    <row r="175" spans="1:6" ht="12">
      <c r="A175" s="45"/>
      <c r="B175" s="43" t="s">
        <v>38</v>
      </c>
      <c r="C175" s="185">
        <v>82000</v>
      </c>
      <c r="D175" s="40"/>
      <c r="E175" s="40"/>
      <c r="F175" s="48"/>
    </row>
    <row r="176" spans="1:6" ht="12">
      <c r="A176" s="45"/>
      <c r="B176" s="43" t="s">
        <v>130</v>
      </c>
      <c r="C176" s="185">
        <v>400</v>
      </c>
      <c r="D176" s="40"/>
      <c r="E176" s="40"/>
      <c r="F176" s="48"/>
    </row>
    <row r="177" spans="1:6" ht="12">
      <c r="A177" s="45"/>
      <c r="B177" s="43" t="s">
        <v>13</v>
      </c>
      <c r="C177" s="185">
        <v>25500</v>
      </c>
      <c r="D177" s="40"/>
      <c r="E177" s="40"/>
      <c r="F177" s="48"/>
    </row>
    <row r="178" spans="1:6" ht="12">
      <c r="A178" s="45"/>
      <c r="B178" s="43" t="s">
        <v>199</v>
      </c>
      <c r="C178" s="185">
        <v>7400</v>
      </c>
      <c r="D178" s="40"/>
      <c r="E178" s="40"/>
      <c r="F178" s="48"/>
    </row>
    <row r="179" spans="1:6" ht="12">
      <c r="A179" s="45"/>
      <c r="B179" s="43" t="s">
        <v>154</v>
      </c>
      <c r="C179" s="186"/>
      <c r="D179" s="49"/>
      <c r="E179" s="49"/>
      <c r="F179" s="48"/>
    </row>
    <row r="180" spans="1:6" ht="12">
      <c r="A180" s="45"/>
      <c r="B180" s="142" t="s">
        <v>155</v>
      </c>
      <c r="C180" s="187">
        <v>7340</v>
      </c>
      <c r="D180" s="44"/>
      <c r="E180" s="44"/>
      <c r="F180" s="48"/>
    </row>
    <row r="181" spans="1:6" ht="12">
      <c r="A181" s="45"/>
      <c r="B181" s="43" t="s">
        <v>35</v>
      </c>
      <c r="C181" s="185">
        <v>1200</v>
      </c>
      <c r="D181" s="40"/>
      <c r="E181" s="40"/>
      <c r="F181" s="48"/>
    </row>
    <row r="182" spans="1:6" ht="12">
      <c r="A182" s="45"/>
      <c r="B182" s="43" t="s">
        <v>24</v>
      </c>
      <c r="C182" s="185">
        <v>9800</v>
      </c>
      <c r="D182" s="40"/>
      <c r="E182" s="40"/>
      <c r="F182" s="48"/>
    </row>
    <row r="183" spans="1:6" ht="12">
      <c r="A183" s="45"/>
      <c r="B183" s="43" t="s">
        <v>200</v>
      </c>
      <c r="C183" s="186">
        <v>123250</v>
      </c>
      <c r="D183" s="49"/>
      <c r="E183" s="40"/>
      <c r="F183" s="48"/>
    </row>
    <row r="184" spans="1:6" ht="12">
      <c r="A184" s="45"/>
      <c r="B184" s="43" t="s">
        <v>147</v>
      </c>
      <c r="C184" s="184"/>
      <c r="D184" s="49"/>
      <c r="E184" s="49"/>
      <c r="F184" s="48"/>
    </row>
    <row r="185" spans="1:6" ht="12">
      <c r="A185" s="45"/>
      <c r="B185" s="142" t="s">
        <v>148</v>
      </c>
      <c r="C185" s="189">
        <v>1620</v>
      </c>
      <c r="D185" s="44"/>
      <c r="E185" s="44"/>
      <c r="F185" s="48"/>
    </row>
    <row r="186" spans="1:6" ht="12">
      <c r="A186" s="45"/>
      <c r="B186" s="43" t="s">
        <v>149</v>
      </c>
      <c r="C186" s="188"/>
      <c r="D186" s="43"/>
      <c r="E186" s="43"/>
      <c r="F186" s="67"/>
    </row>
    <row r="187" spans="1:6" ht="12">
      <c r="A187" s="45"/>
      <c r="B187" s="142" t="s">
        <v>150</v>
      </c>
      <c r="C187" s="187">
        <v>1200</v>
      </c>
      <c r="D187" s="44"/>
      <c r="E187" s="44"/>
      <c r="F187" s="48"/>
    </row>
    <row r="188" spans="1:6" ht="12">
      <c r="A188" s="45"/>
      <c r="B188" s="43" t="s">
        <v>151</v>
      </c>
      <c r="C188" s="185">
        <v>2900</v>
      </c>
      <c r="D188" s="40"/>
      <c r="E188" s="40"/>
      <c r="F188" s="48"/>
    </row>
    <row r="189" spans="1:6" ht="12">
      <c r="A189" s="51"/>
      <c r="B189" s="44" t="s">
        <v>15</v>
      </c>
      <c r="C189" s="193">
        <v>136360</v>
      </c>
      <c r="D189" s="40"/>
      <c r="E189" s="40"/>
      <c r="F189" s="48"/>
    </row>
    <row r="190" ht="12">
      <c r="F190" s="48"/>
    </row>
    <row r="191" ht="12">
      <c r="F191" s="48"/>
    </row>
    <row r="192" ht="12">
      <c r="F192" s="32"/>
    </row>
    <row r="193" spans="1:6" ht="12">
      <c r="A193" s="49"/>
      <c r="B193" s="87" t="s">
        <v>201</v>
      </c>
      <c r="C193" s="56">
        <f>SUM(C194:C205)</f>
        <v>198946</v>
      </c>
      <c r="D193" s="56">
        <f>SUM(D194:D205)</f>
        <v>0</v>
      </c>
      <c r="E193" s="56">
        <f>SUM(E194:E205)</f>
        <v>0</v>
      </c>
      <c r="F193" s="48"/>
    </row>
    <row r="194" spans="1:6" ht="12">
      <c r="A194" s="43"/>
      <c r="B194" s="84" t="s">
        <v>180</v>
      </c>
      <c r="C194" s="185">
        <v>12105</v>
      </c>
      <c r="D194" s="40"/>
      <c r="E194" s="40"/>
      <c r="F194" s="48"/>
    </row>
    <row r="195" spans="1:6" ht="12">
      <c r="A195" s="43"/>
      <c r="B195" s="84" t="s">
        <v>29</v>
      </c>
      <c r="C195" s="185">
        <v>136116</v>
      </c>
      <c r="D195" s="40"/>
      <c r="E195" s="40"/>
      <c r="F195" s="48"/>
    </row>
    <row r="196" spans="1:6" ht="12">
      <c r="A196" s="43"/>
      <c r="B196" s="84" t="s">
        <v>30</v>
      </c>
      <c r="C196" s="185">
        <v>10660</v>
      </c>
      <c r="D196" s="40"/>
      <c r="E196" s="40"/>
      <c r="F196" s="48"/>
    </row>
    <row r="197" spans="1:6" ht="12">
      <c r="A197" s="43"/>
      <c r="B197" s="84" t="s">
        <v>31</v>
      </c>
      <c r="C197" s="185">
        <v>24021</v>
      </c>
      <c r="D197" s="40"/>
      <c r="E197" s="40"/>
      <c r="F197" s="48"/>
    </row>
    <row r="198" spans="1:6" ht="12">
      <c r="A198" s="43"/>
      <c r="B198" s="84" t="s">
        <v>32</v>
      </c>
      <c r="C198" s="185">
        <v>3868</v>
      </c>
      <c r="D198" s="40"/>
      <c r="E198" s="40"/>
      <c r="F198" s="48"/>
    </row>
    <row r="199" spans="1:6" ht="12">
      <c r="A199" s="43"/>
      <c r="B199" s="84" t="s">
        <v>11</v>
      </c>
      <c r="C199" s="185">
        <v>1500</v>
      </c>
      <c r="D199" s="40"/>
      <c r="E199" s="40"/>
      <c r="F199" s="108"/>
    </row>
    <row r="200" spans="1:6" ht="12">
      <c r="A200" s="43"/>
      <c r="B200" s="84" t="s">
        <v>202</v>
      </c>
      <c r="C200" s="185">
        <v>800</v>
      </c>
      <c r="D200" s="40"/>
      <c r="E200" s="40"/>
      <c r="F200" s="48"/>
    </row>
    <row r="201" spans="1:6" ht="12">
      <c r="A201" s="43"/>
      <c r="B201" s="84" t="s">
        <v>12</v>
      </c>
      <c r="C201" s="185">
        <v>300</v>
      </c>
      <c r="D201" s="40"/>
      <c r="E201" s="40"/>
      <c r="F201" s="48"/>
    </row>
    <row r="202" spans="1:6" ht="12">
      <c r="A202" s="43"/>
      <c r="B202" s="84" t="s">
        <v>13</v>
      </c>
      <c r="C202" s="186">
        <v>400</v>
      </c>
      <c r="D202" s="49"/>
      <c r="E202" s="49"/>
      <c r="F202" s="48"/>
    </row>
    <row r="203" spans="1:6" ht="12">
      <c r="A203" s="43"/>
      <c r="B203" s="84" t="s">
        <v>200</v>
      </c>
      <c r="C203" s="186">
        <v>9086</v>
      </c>
      <c r="D203" s="49"/>
      <c r="E203" s="49"/>
      <c r="F203" s="48"/>
    </row>
    <row r="204" spans="1:6" ht="12">
      <c r="A204" s="43"/>
      <c r="B204" s="84" t="s">
        <v>258</v>
      </c>
      <c r="C204" s="73"/>
      <c r="D204" s="44"/>
      <c r="E204" s="44"/>
      <c r="F204" s="108"/>
    </row>
    <row r="205" spans="1:6" ht="12">
      <c r="A205" s="43"/>
      <c r="B205" s="123" t="s">
        <v>259</v>
      </c>
      <c r="C205" s="189">
        <v>90</v>
      </c>
      <c r="D205" s="44"/>
      <c r="E205" s="44"/>
      <c r="F205" s="48"/>
    </row>
    <row r="206" spans="1:6" ht="12">
      <c r="A206" s="43"/>
      <c r="B206" s="61" t="s">
        <v>203</v>
      </c>
      <c r="C206" s="56">
        <f>SUM(C207:C228)</f>
        <v>366434</v>
      </c>
      <c r="D206" s="53">
        <f>SUM(D207:D228)</f>
        <v>0</v>
      </c>
      <c r="E206" s="53">
        <f>SUM(E207:E228)</f>
        <v>0</v>
      </c>
      <c r="F206" s="48"/>
    </row>
    <row r="207" spans="1:6" ht="12">
      <c r="A207" s="43"/>
      <c r="B207" s="84" t="s">
        <v>180</v>
      </c>
      <c r="C207" s="185">
        <v>17865</v>
      </c>
      <c r="D207" s="40"/>
      <c r="E207" s="40"/>
      <c r="F207" s="48"/>
    </row>
    <row r="208" spans="1:6" ht="12">
      <c r="A208" s="214"/>
      <c r="B208" s="84" t="s">
        <v>29</v>
      </c>
      <c r="C208" s="187">
        <v>241490</v>
      </c>
      <c r="D208" s="44"/>
      <c r="E208" s="44"/>
      <c r="F208" s="48"/>
    </row>
    <row r="209" spans="1:6" ht="12">
      <c r="A209" s="43"/>
      <c r="B209" s="84" t="s">
        <v>30</v>
      </c>
      <c r="C209" s="185">
        <v>18041</v>
      </c>
      <c r="D209" s="40"/>
      <c r="E209" s="40"/>
      <c r="F209" s="48"/>
    </row>
    <row r="210" spans="1:6" ht="12">
      <c r="A210" s="43"/>
      <c r="B210" s="84" t="s">
        <v>31</v>
      </c>
      <c r="C210" s="185">
        <v>39092</v>
      </c>
      <c r="D210" s="40"/>
      <c r="E210" s="40"/>
      <c r="F210" s="48"/>
    </row>
    <row r="211" spans="1:6" ht="12">
      <c r="A211" s="43"/>
      <c r="B211" s="84" t="s">
        <v>32</v>
      </c>
      <c r="C211" s="185">
        <v>6293</v>
      </c>
      <c r="D211" s="40"/>
      <c r="E211" s="40"/>
      <c r="F211" s="48"/>
    </row>
    <row r="212" spans="1:6" ht="12">
      <c r="A212" s="43"/>
      <c r="B212" s="84" t="s">
        <v>127</v>
      </c>
      <c r="C212" s="185">
        <v>0</v>
      </c>
      <c r="D212" s="40"/>
      <c r="E212" s="40"/>
      <c r="F212" s="60"/>
    </row>
    <row r="213" spans="1:6" ht="12">
      <c r="A213" s="43"/>
      <c r="B213" s="84" t="s">
        <v>11</v>
      </c>
      <c r="C213" s="185">
        <v>15800</v>
      </c>
      <c r="D213" s="40"/>
      <c r="E213" s="40"/>
      <c r="F213" s="67"/>
    </row>
    <row r="214" spans="1:6" ht="12">
      <c r="A214" s="43"/>
      <c r="B214" s="84" t="s">
        <v>202</v>
      </c>
      <c r="C214" s="185">
        <v>1000</v>
      </c>
      <c r="D214" s="40"/>
      <c r="E214" s="40"/>
      <c r="F214" s="48"/>
    </row>
    <row r="215" spans="1:6" ht="12">
      <c r="A215" s="43"/>
      <c r="B215" s="84" t="s">
        <v>12</v>
      </c>
      <c r="C215" s="185">
        <v>5500</v>
      </c>
      <c r="D215" s="40"/>
      <c r="E215" s="40"/>
      <c r="F215" s="48"/>
    </row>
    <row r="216" spans="1:6" ht="12">
      <c r="A216" s="43"/>
      <c r="B216" s="84" t="s">
        <v>38</v>
      </c>
      <c r="C216" s="185">
        <v>800</v>
      </c>
      <c r="D216" s="40"/>
      <c r="E216" s="40"/>
      <c r="F216" s="67"/>
    </row>
    <row r="217" spans="1:6" ht="12">
      <c r="A217" s="43"/>
      <c r="B217" s="84" t="s">
        <v>130</v>
      </c>
      <c r="C217" s="185">
        <v>100</v>
      </c>
      <c r="D217" s="40"/>
      <c r="E217" s="40"/>
      <c r="F217" s="48"/>
    </row>
    <row r="218" spans="1:6" ht="12">
      <c r="A218" s="43"/>
      <c r="B218" s="84" t="s">
        <v>13</v>
      </c>
      <c r="C218" s="185">
        <v>3050</v>
      </c>
      <c r="D218" s="40"/>
      <c r="E218" s="40"/>
      <c r="F218" s="48"/>
    </row>
    <row r="219" spans="1:6" ht="12">
      <c r="A219" s="43"/>
      <c r="B219" s="84" t="s">
        <v>154</v>
      </c>
      <c r="C219" s="186">
        <v>1000</v>
      </c>
      <c r="D219" s="49"/>
      <c r="E219" s="49"/>
      <c r="F219" s="48"/>
    </row>
    <row r="220" spans="1:6" ht="12">
      <c r="A220" s="69"/>
      <c r="B220" s="123" t="s">
        <v>155</v>
      </c>
      <c r="C220" s="187"/>
      <c r="D220" s="44"/>
      <c r="E220" s="44"/>
      <c r="F220" s="48"/>
    </row>
    <row r="221" spans="1:6" ht="12">
      <c r="A221" s="43"/>
      <c r="B221" s="84" t="s">
        <v>35</v>
      </c>
      <c r="C221" s="185">
        <v>50</v>
      </c>
      <c r="D221" s="40"/>
      <c r="E221" s="40"/>
      <c r="F221" s="48"/>
    </row>
    <row r="222" spans="1:6" ht="12">
      <c r="A222" s="43"/>
      <c r="B222" s="84" t="s">
        <v>24</v>
      </c>
      <c r="C222" s="185">
        <v>500</v>
      </c>
      <c r="D222" s="40"/>
      <c r="E222" s="40"/>
      <c r="F222" s="48"/>
    </row>
    <row r="223" spans="1:6" ht="12">
      <c r="A223" s="43"/>
      <c r="B223" s="84" t="s">
        <v>204</v>
      </c>
      <c r="C223" s="185">
        <v>15333</v>
      </c>
      <c r="D223" s="40"/>
      <c r="E223" s="40"/>
      <c r="F223" s="48"/>
    </row>
    <row r="224" spans="1:6" ht="12">
      <c r="A224" s="43"/>
      <c r="B224" s="84" t="s">
        <v>147</v>
      </c>
      <c r="C224" s="184"/>
      <c r="D224" s="49"/>
      <c r="E224" s="49"/>
      <c r="F224" s="48"/>
    </row>
    <row r="225" spans="1:6" ht="12">
      <c r="A225" s="43"/>
      <c r="B225" s="123" t="s">
        <v>148</v>
      </c>
      <c r="C225" s="189">
        <v>120</v>
      </c>
      <c r="D225" s="44"/>
      <c r="E225" s="44"/>
      <c r="F225" s="67"/>
    </row>
    <row r="226" spans="1:6" ht="12">
      <c r="A226" s="43"/>
      <c r="B226" s="84" t="s">
        <v>149</v>
      </c>
      <c r="C226" s="186"/>
      <c r="D226" s="49"/>
      <c r="E226" s="49"/>
      <c r="F226" s="48"/>
    </row>
    <row r="227" spans="1:6" ht="12">
      <c r="A227" s="43"/>
      <c r="B227" s="123" t="s">
        <v>150</v>
      </c>
      <c r="C227" s="187">
        <v>200</v>
      </c>
      <c r="D227" s="44"/>
      <c r="E227" s="44"/>
      <c r="F227" s="48"/>
    </row>
    <row r="228" spans="1:6" ht="12">
      <c r="A228" s="43"/>
      <c r="B228" s="84" t="s">
        <v>151</v>
      </c>
      <c r="C228" s="185">
        <v>200</v>
      </c>
      <c r="D228" s="40"/>
      <c r="E228" s="40"/>
      <c r="F228" s="60"/>
    </row>
    <row r="229" spans="1:6" ht="12">
      <c r="A229" s="43"/>
      <c r="B229" s="61" t="s">
        <v>205</v>
      </c>
      <c r="C229" s="56">
        <f>SUM(C230:C253)</f>
        <v>1252431</v>
      </c>
      <c r="D229" s="56">
        <f>SUM(D230:D253)</f>
        <v>0</v>
      </c>
      <c r="E229" s="56">
        <f>SUM(E230:E253)</f>
        <v>0</v>
      </c>
      <c r="F229" s="67"/>
    </row>
    <row r="230" spans="1:6" ht="12">
      <c r="A230" s="43"/>
      <c r="B230" s="84" t="s">
        <v>180</v>
      </c>
      <c r="C230" s="184">
        <v>85636</v>
      </c>
      <c r="D230" s="50"/>
      <c r="E230" s="49"/>
      <c r="F230" s="48"/>
    </row>
    <row r="231" spans="1:6" ht="12">
      <c r="A231" s="43"/>
      <c r="B231" s="84" t="s">
        <v>29</v>
      </c>
      <c r="C231" s="185">
        <v>821581</v>
      </c>
      <c r="D231" s="40"/>
      <c r="E231" s="40"/>
      <c r="F231" s="48"/>
    </row>
    <row r="232" spans="1:6" ht="12">
      <c r="A232" s="43"/>
      <c r="B232" s="84" t="s">
        <v>30</v>
      </c>
      <c r="C232" s="185">
        <v>65137</v>
      </c>
      <c r="D232" s="40"/>
      <c r="E232" s="40"/>
      <c r="F232" s="48"/>
    </row>
    <row r="233" spans="1:6" ht="12">
      <c r="A233" s="43"/>
      <c r="B233" s="84" t="s">
        <v>31</v>
      </c>
      <c r="C233" s="185">
        <v>148158</v>
      </c>
      <c r="D233" s="40"/>
      <c r="E233" s="40"/>
      <c r="F233" s="48"/>
    </row>
    <row r="234" spans="1:6" ht="12">
      <c r="A234" s="43"/>
      <c r="B234" s="84" t="s">
        <v>32</v>
      </c>
      <c r="C234" s="185">
        <v>23479</v>
      </c>
      <c r="D234" s="40"/>
      <c r="E234" s="40"/>
      <c r="F234" s="67"/>
    </row>
    <row r="235" spans="1:6" ht="12">
      <c r="A235" s="43"/>
      <c r="B235" s="84" t="s">
        <v>127</v>
      </c>
      <c r="C235" s="185">
        <v>2100</v>
      </c>
      <c r="D235" s="40"/>
      <c r="E235" s="40"/>
      <c r="F235" s="48"/>
    </row>
    <row r="236" spans="1:6" ht="12">
      <c r="A236" s="43"/>
      <c r="B236" s="84" t="s">
        <v>11</v>
      </c>
      <c r="C236" s="185">
        <v>6000</v>
      </c>
      <c r="D236" s="40"/>
      <c r="E236" s="40"/>
      <c r="F236" s="48"/>
    </row>
    <row r="237" spans="1:6" ht="12">
      <c r="A237" s="43"/>
      <c r="B237" s="84" t="s">
        <v>202</v>
      </c>
      <c r="C237" s="185">
        <v>1000</v>
      </c>
      <c r="D237" s="40"/>
      <c r="E237" s="40"/>
      <c r="F237" s="67"/>
    </row>
    <row r="238" spans="1:6" ht="12">
      <c r="A238" s="43"/>
      <c r="B238" s="84" t="s">
        <v>12</v>
      </c>
      <c r="C238" s="185">
        <v>16000</v>
      </c>
      <c r="D238" s="40"/>
      <c r="E238" s="40"/>
      <c r="F238" s="48"/>
    </row>
    <row r="239" spans="1:6" ht="12">
      <c r="A239" s="43"/>
      <c r="B239" s="84" t="s">
        <v>38</v>
      </c>
      <c r="C239" s="185">
        <v>1000</v>
      </c>
      <c r="D239" s="40"/>
      <c r="E239" s="40"/>
      <c r="F239" s="48"/>
    </row>
    <row r="240" spans="1:6" ht="12">
      <c r="A240" s="43"/>
      <c r="B240" s="84" t="s">
        <v>130</v>
      </c>
      <c r="C240" s="185">
        <v>100</v>
      </c>
      <c r="D240" s="40"/>
      <c r="E240" s="40"/>
      <c r="F240" s="67"/>
    </row>
    <row r="241" spans="1:6" ht="12">
      <c r="A241" s="43"/>
      <c r="B241" s="84" t="s">
        <v>13</v>
      </c>
      <c r="C241" s="185">
        <v>9300</v>
      </c>
      <c r="D241" s="40"/>
      <c r="E241" s="40"/>
      <c r="F241" s="48"/>
    </row>
    <row r="242" spans="1:6" ht="12">
      <c r="A242" s="43"/>
      <c r="B242" s="84" t="s">
        <v>199</v>
      </c>
      <c r="C242" s="185">
        <v>1500</v>
      </c>
      <c r="D242" s="40"/>
      <c r="E242" s="40"/>
      <c r="F242" s="48"/>
    </row>
    <row r="243" spans="1:6" ht="12">
      <c r="A243" s="43"/>
      <c r="B243" s="84" t="s">
        <v>206</v>
      </c>
      <c r="C243" s="186">
        <v>1350</v>
      </c>
      <c r="D243" s="49"/>
      <c r="E243" s="49"/>
      <c r="F243" s="48"/>
    </row>
    <row r="244" spans="1:6" ht="12">
      <c r="A244" s="43"/>
      <c r="B244" s="171" t="s">
        <v>207</v>
      </c>
      <c r="C244" s="186"/>
      <c r="D244" s="49"/>
      <c r="E244" s="49"/>
      <c r="F244" s="48"/>
    </row>
    <row r="245" spans="1:6" ht="12">
      <c r="A245" s="43"/>
      <c r="B245" s="171" t="s">
        <v>208</v>
      </c>
      <c r="C245" s="187">
        <v>10500</v>
      </c>
      <c r="D245" s="44"/>
      <c r="E245" s="44"/>
      <c r="F245" s="67"/>
    </row>
    <row r="246" spans="1:6" ht="12">
      <c r="A246" s="43"/>
      <c r="B246" s="84" t="s">
        <v>35</v>
      </c>
      <c r="C246" s="185">
        <v>400</v>
      </c>
      <c r="D246" s="40"/>
      <c r="E246" s="40"/>
      <c r="F246" s="48"/>
    </row>
    <row r="247" spans="1:6" ht="12">
      <c r="A247" s="43"/>
      <c r="B247" s="84" t="s">
        <v>24</v>
      </c>
      <c r="C247" s="185">
        <v>1600</v>
      </c>
      <c r="D247" s="40"/>
      <c r="E247" s="40"/>
      <c r="F247" s="48"/>
    </row>
    <row r="248" spans="1:6" ht="12">
      <c r="A248" s="43"/>
      <c r="B248" s="84" t="s">
        <v>200</v>
      </c>
      <c r="C248" s="189">
        <v>56030</v>
      </c>
      <c r="D248" s="51"/>
      <c r="E248" s="44"/>
      <c r="F248" s="48"/>
    </row>
    <row r="249" spans="1:6" ht="12">
      <c r="A249" s="43"/>
      <c r="B249" s="84" t="s">
        <v>147</v>
      </c>
      <c r="C249" s="186"/>
      <c r="D249" s="49"/>
      <c r="E249" s="49"/>
      <c r="F249" s="48"/>
    </row>
    <row r="250" spans="1:6" ht="12">
      <c r="A250" s="43"/>
      <c r="B250" s="123" t="s">
        <v>148</v>
      </c>
      <c r="C250" s="187">
        <v>660</v>
      </c>
      <c r="D250" s="44"/>
      <c r="E250" s="44"/>
      <c r="F250" s="48"/>
    </row>
    <row r="251" spans="1:6" ht="12">
      <c r="A251" s="43"/>
      <c r="B251" s="84" t="s">
        <v>149</v>
      </c>
      <c r="C251" s="186"/>
      <c r="D251" s="49"/>
      <c r="E251" s="49"/>
      <c r="F251" s="48"/>
    </row>
    <row r="252" spans="1:6" ht="12">
      <c r="A252" s="43"/>
      <c r="B252" s="123" t="s">
        <v>150</v>
      </c>
      <c r="C252" s="187">
        <v>300</v>
      </c>
      <c r="D252" s="44"/>
      <c r="E252" s="44"/>
      <c r="F252" s="48"/>
    </row>
    <row r="253" spans="1:6" ht="12">
      <c r="A253" s="44"/>
      <c r="B253" s="73" t="s">
        <v>151</v>
      </c>
      <c r="C253" s="185">
        <v>600</v>
      </c>
      <c r="D253" s="209"/>
      <c r="E253" s="40"/>
      <c r="F253" s="48"/>
    </row>
    <row r="254" ht="12">
      <c r="F254" s="48"/>
    </row>
    <row r="255" ht="12">
      <c r="F255" s="48"/>
    </row>
    <row r="256" ht="12">
      <c r="F256" s="48"/>
    </row>
    <row r="257" ht="12">
      <c r="F257" s="48"/>
    </row>
    <row r="258" spans="1:6" ht="12">
      <c r="A258" s="49"/>
      <c r="B258" s="87" t="s">
        <v>209</v>
      </c>
      <c r="C258" s="56">
        <f>SUM(C259:C269)</f>
        <v>200615</v>
      </c>
      <c r="D258" s="56">
        <f>SUM(D259:D269)</f>
        <v>0</v>
      </c>
      <c r="E258" s="56">
        <f>SUM(E259:E269)</f>
        <v>0</v>
      </c>
      <c r="F258" s="48"/>
    </row>
    <row r="259" spans="1:6" ht="12">
      <c r="A259" s="43"/>
      <c r="B259" s="84" t="s">
        <v>180</v>
      </c>
      <c r="C259" s="185">
        <v>300</v>
      </c>
      <c r="D259" s="40"/>
      <c r="E259" s="40"/>
      <c r="F259" s="67"/>
    </row>
    <row r="260" spans="1:6" ht="12">
      <c r="A260" s="43"/>
      <c r="B260" s="84" t="s">
        <v>29</v>
      </c>
      <c r="C260" s="185">
        <v>33330</v>
      </c>
      <c r="D260" s="40"/>
      <c r="E260" s="40"/>
      <c r="F260" s="48"/>
    </row>
    <row r="261" spans="1:6" ht="12">
      <c r="A261" s="43"/>
      <c r="B261" s="84" t="s">
        <v>30</v>
      </c>
      <c r="C261" s="185">
        <v>2474</v>
      </c>
      <c r="D261" s="40"/>
      <c r="E261" s="40"/>
      <c r="F261" s="48"/>
    </row>
    <row r="262" spans="1:6" ht="12">
      <c r="A262" s="43"/>
      <c r="B262" s="84" t="s">
        <v>31</v>
      </c>
      <c r="C262" s="185">
        <v>5535</v>
      </c>
      <c r="D262" s="40"/>
      <c r="E262" s="40"/>
      <c r="F262" s="48"/>
    </row>
    <row r="263" spans="1:6" ht="12">
      <c r="A263" s="43"/>
      <c r="B263" s="84" t="s">
        <v>32</v>
      </c>
      <c r="C263" s="185">
        <v>877</v>
      </c>
      <c r="D263" s="40"/>
      <c r="E263" s="40"/>
      <c r="F263" s="48"/>
    </row>
    <row r="264" spans="1:6" ht="12">
      <c r="A264" s="43"/>
      <c r="B264" s="84" t="s">
        <v>11</v>
      </c>
      <c r="C264" s="185">
        <v>37000</v>
      </c>
      <c r="D264" s="40"/>
      <c r="E264" s="40"/>
      <c r="F264" s="60"/>
    </row>
    <row r="265" spans="1:6" ht="12">
      <c r="A265" s="43"/>
      <c r="B265" s="84" t="s">
        <v>38</v>
      </c>
      <c r="C265" s="185">
        <v>3000</v>
      </c>
      <c r="D265" s="40"/>
      <c r="E265" s="40"/>
      <c r="F265" s="67"/>
    </row>
    <row r="266" spans="1:6" ht="12">
      <c r="A266" s="43"/>
      <c r="B266" s="84" t="s">
        <v>13</v>
      </c>
      <c r="C266" s="185">
        <v>114000</v>
      </c>
      <c r="D266" s="40"/>
      <c r="E266" s="40"/>
      <c r="F266" s="48"/>
    </row>
    <row r="267" spans="1:6" ht="12">
      <c r="A267" s="43"/>
      <c r="B267" s="84" t="s">
        <v>35</v>
      </c>
      <c r="C267" s="185">
        <v>150</v>
      </c>
      <c r="D267" s="40"/>
      <c r="E267" s="40"/>
      <c r="F267" s="48"/>
    </row>
    <row r="268" spans="1:6" ht="12">
      <c r="A268" s="43"/>
      <c r="B268" s="84" t="s">
        <v>24</v>
      </c>
      <c r="C268" s="185">
        <v>3000</v>
      </c>
      <c r="D268" s="40"/>
      <c r="E268" s="40"/>
      <c r="F268" s="48"/>
    </row>
    <row r="269" spans="1:6" ht="12">
      <c r="A269" s="69"/>
      <c r="B269" s="84" t="s">
        <v>200</v>
      </c>
      <c r="C269" s="185">
        <v>949</v>
      </c>
      <c r="D269" s="40"/>
      <c r="E269" s="40"/>
      <c r="F269" s="48"/>
    </row>
    <row r="270" spans="1:6" ht="12">
      <c r="A270" s="43"/>
      <c r="B270" s="61" t="s">
        <v>210</v>
      </c>
      <c r="C270" s="115">
        <f>SUM(C271:C291)</f>
        <v>188539</v>
      </c>
      <c r="D270" s="56">
        <f>SUM(D271:D291)</f>
        <v>0</v>
      </c>
      <c r="E270" s="56">
        <f>SUM(E271:E291)</f>
        <v>0</v>
      </c>
      <c r="F270" s="48"/>
    </row>
    <row r="271" spans="1:6" ht="12">
      <c r="A271" s="43"/>
      <c r="B271" s="84" t="s">
        <v>180</v>
      </c>
      <c r="C271" s="185">
        <v>400</v>
      </c>
      <c r="D271" s="40"/>
      <c r="E271" s="40"/>
      <c r="F271" s="48"/>
    </row>
    <row r="272" spans="1:6" ht="12">
      <c r="A272" s="43"/>
      <c r="B272" s="84" t="s">
        <v>29</v>
      </c>
      <c r="C272" s="187">
        <v>120268</v>
      </c>
      <c r="D272" s="44"/>
      <c r="E272" s="44"/>
      <c r="F272" s="48"/>
    </row>
    <row r="273" spans="1:6" ht="12">
      <c r="A273" s="43"/>
      <c r="B273" s="84" t="s">
        <v>30</v>
      </c>
      <c r="C273" s="185">
        <v>9640</v>
      </c>
      <c r="D273" s="40"/>
      <c r="E273" s="40"/>
      <c r="F273" s="48"/>
    </row>
    <row r="274" spans="1:6" ht="12">
      <c r="A274" s="43"/>
      <c r="B274" s="84" t="s">
        <v>31</v>
      </c>
      <c r="C274" s="185">
        <v>20320</v>
      </c>
      <c r="D274" s="40"/>
      <c r="E274" s="40"/>
      <c r="F274" s="48"/>
    </row>
    <row r="275" spans="1:6" ht="12">
      <c r="A275" s="43"/>
      <c r="B275" s="84" t="s">
        <v>32</v>
      </c>
      <c r="C275" s="192">
        <v>3271</v>
      </c>
      <c r="D275" s="16"/>
      <c r="E275" s="16"/>
      <c r="F275" s="48"/>
    </row>
    <row r="276" spans="1:6" ht="12">
      <c r="A276" s="43"/>
      <c r="B276" s="84" t="s">
        <v>127</v>
      </c>
      <c r="C276" s="185">
        <v>3600</v>
      </c>
      <c r="D276" s="40"/>
      <c r="E276" s="40"/>
      <c r="F276" s="48"/>
    </row>
    <row r="277" spans="1:6" ht="12">
      <c r="A277" s="43"/>
      <c r="B277" s="84" t="s">
        <v>11</v>
      </c>
      <c r="C277" s="185">
        <v>3000</v>
      </c>
      <c r="D277" s="40"/>
      <c r="E277" s="40"/>
      <c r="F277" s="48"/>
    </row>
    <row r="278" spans="1:6" ht="12">
      <c r="A278" s="43"/>
      <c r="B278" s="84" t="s">
        <v>12</v>
      </c>
      <c r="C278" s="185">
        <v>1800</v>
      </c>
      <c r="D278" s="40"/>
      <c r="E278" s="40"/>
      <c r="F278" s="67"/>
    </row>
    <row r="279" spans="1:6" ht="12">
      <c r="A279" s="43"/>
      <c r="B279" s="84" t="s">
        <v>38</v>
      </c>
      <c r="C279" s="185">
        <v>1500</v>
      </c>
      <c r="D279" s="40"/>
      <c r="E279" s="40"/>
      <c r="F279" s="48"/>
    </row>
    <row r="280" spans="1:6" ht="12">
      <c r="A280" s="43"/>
      <c r="B280" s="84" t="s">
        <v>13</v>
      </c>
      <c r="C280" s="185">
        <v>8500</v>
      </c>
      <c r="D280" s="40"/>
      <c r="E280" s="40"/>
      <c r="F280" s="48"/>
    </row>
    <row r="281" spans="1:6" ht="12">
      <c r="A281" s="43"/>
      <c r="B281" s="84" t="s">
        <v>199</v>
      </c>
      <c r="C281" s="185">
        <v>1600</v>
      </c>
      <c r="D281" s="40"/>
      <c r="E281" s="40"/>
      <c r="F281" s="48"/>
    </row>
    <row r="282" spans="1:6" ht="12">
      <c r="A282" s="43"/>
      <c r="B282" s="84" t="s">
        <v>154</v>
      </c>
      <c r="C282" s="186"/>
      <c r="D282" s="49"/>
      <c r="E282" s="49"/>
      <c r="F282" s="48"/>
    </row>
    <row r="283" spans="1:6" ht="12">
      <c r="A283" s="43"/>
      <c r="B283" s="123" t="s">
        <v>155</v>
      </c>
      <c r="C283" s="187">
        <v>1920</v>
      </c>
      <c r="D283" s="44"/>
      <c r="E283" s="44"/>
      <c r="F283" s="48"/>
    </row>
    <row r="284" spans="1:6" ht="12">
      <c r="A284" s="43"/>
      <c r="B284" s="84" t="s">
        <v>35</v>
      </c>
      <c r="C284" s="185">
        <v>1300</v>
      </c>
      <c r="D284" s="40"/>
      <c r="E284" s="40"/>
      <c r="F284" s="48"/>
    </row>
    <row r="285" spans="1:6" ht="12">
      <c r="A285" s="43"/>
      <c r="B285" s="84" t="s">
        <v>24</v>
      </c>
      <c r="C285" s="185">
        <v>600</v>
      </c>
      <c r="D285" s="40"/>
      <c r="E285" s="40"/>
      <c r="F285" s="48"/>
    </row>
    <row r="286" spans="1:6" ht="12">
      <c r="A286" s="43"/>
      <c r="B286" s="84" t="s">
        <v>211</v>
      </c>
      <c r="C286" s="185">
        <v>4270</v>
      </c>
      <c r="D286" s="40"/>
      <c r="E286" s="40"/>
      <c r="F286" s="48"/>
    </row>
    <row r="287" spans="1:6" ht="12">
      <c r="A287" s="43"/>
      <c r="B287" s="84" t="s">
        <v>147</v>
      </c>
      <c r="C287" s="186"/>
      <c r="D287" s="49"/>
      <c r="E287" s="49"/>
      <c r="F287" s="48"/>
    </row>
    <row r="288" spans="1:6" ht="12">
      <c r="A288" s="43"/>
      <c r="B288" s="123" t="s">
        <v>148</v>
      </c>
      <c r="C288" s="187">
        <v>1800</v>
      </c>
      <c r="D288" s="44"/>
      <c r="E288" s="44"/>
      <c r="F288" s="48"/>
    </row>
    <row r="289" spans="1:6" ht="12">
      <c r="A289" s="43"/>
      <c r="B289" s="84" t="s">
        <v>149</v>
      </c>
      <c r="C289" s="186"/>
      <c r="D289" s="49"/>
      <c r="E289" s="49"/>
      <c r="F289" s="48"/>
    </row>
    <row r="290" spans="1:6" ht="12">
      <c r="A290" s="43"/>
      <c r="B290" s="123" t="s">
        <v>150</v>
      </c>
      <c r="C290" s="187">
        <v>750</v>
      </c>
      <c r="D290" s="44"/>
      <c r="E290" s="44"/>
      <c r="F290" s="48"/>
    </row>
    <row r="291" spans="1:6" ht="12">
      <c r="A291" s="43"/>
      <c r="B291" s="84" t="s">
        <v>151</v>
      </c>
      <c r="C291" s="185">
        <v>4000</v>
      </c>
      <c r="D291" s="55"/>
      <c r="E291" s="40"/>
      <c r="F291" s="48"/>
    </row>
    <row r="292" spans="1:6" ht="12">
      <c r="A292" s="43"/>
      <c r="B292" s="61" t="s">
        <v>263</v>
      </c>
      <c r="C292" s="79">
        <f>SUM(C293:C307)</f>
        <v>53117</v>
      </c>
      <c r="D292" s="79">
        <f>SUM(D293:D307)</f>
        <v>0</v>
      </c>
      <c r="E292" s="79">
        <f>SUM(E293:E307)</f>
        <v>0</v>
      </c>
      <c r="F292" s="48"/>
    </row>
    <row r="293" spans="1:6" ht="12">
      <c r="A293" s="43"/>
      <c r="B293" s="84" t="s">
        <v>180</v>
      </c>
      <c r="C293" s="40">
        <v>300</v>
      </c>
      <c r="D293" s="40"/>
      <c r="E293" s="40"/>
      <c r="F293" s="48"/>
    </row>
    <row r="294" spans="1:6" ht="12">
      <c r="A294" s="43"/>
      <c r="B294" s="84" t="s">
        <v>29</v>
      </c>
      <c r="C294" s="40">
        <v>30624</v>
      </c>
      <c r="D294" s="40"/>
      <c r="E294" s="40"/>
      <c r="F294" s="48"/>
    </row>
    <row r="295" spans="1:6" ht="12">
      <c r="A295" s="43"/>
      <c r="B295" s="84" t="s">
        <v>31</v>
      </c>
      <c r="C295" s="40">
        <v>4652</v>
      </c>
      <c r="D295" s="40"/>
      <c r="E295" s="40"/>
      <c r="F295" s="67"/>
    </row>
    <row r="296" spans="1:6" ht="12">
      <c r="A296" s="43"/>
      <c r="B296" s="84" t="s">
        <v>32</v>
      </c>
      <c r="C296" s="40">
        <v>751</v>
      </c>
      <c r="D296" s="40"/>
      <c r="E296" s="40"/>
      <c r="F296" s="48"/>
    </row>
    <row r="297" spans="1:6" ht="12">
      <c r="A297" s="43"/>
      <c r="B297" s="84" t="s">
        <v>11</v>
      </c>
      <c r="C297" s="185">
        <v>7000</v>
      </c>
      <c r="D297" s="40"/>
      <c r="E297" s="40"/>
      <c r="F297" s="48"/>
    </row>
    <row r="298" spans="1:6" ht="12">
      <c r="A298" s="43"/>
      <c r="B298" s="84" t="s">
        <v>12</v>
      </c>
      <c r="C298" s="185">
        <v>2000</v>
      </c>
      <c r="D298" s="40"/>
      <c r="E298" s="40"/>
      <c r="F298" s="48"/>
    </row>
    <row r="299" spans="1:6" ht="12">
      <c r="A299" s="43"/>
      <c r="B299" s="84" t="s">
        <v>13</v>
      </c>
      <c r="C299" s="185">
        <v>500</v>
      </c>
      <c r="D299" s="40"/>
      <c r="E299" s="73"/>
      <c r="F299" s="60"/>
    </row>
    <row r="300" spans="1:6" ht="12">
      <c r="A300" s="43"/>
      <c r="B300" s="84" t="s">
        <v>139</v>
      </c>
      <c r="C300" s="195">
        <v>1464</v>
      </c>
      <c r="D300" s="40"/>
      <c r="E300" s="40"/>
      <c r="F300" s="108"/>
    </row>
    <row r="301" spans="1:6" ht="12">
      <c r="A301" s="43"/>
      <c r="B301" s="84" t="s">
        <v>154</v>
      </c>
      <c r="C301" s="186">
        <v>1500</v>
      </c>
      <c r="D301" s="49"/>
      <c r="E301" s="49"/>
      <c r="F301" s="48"/>
    </row>
    <row r="302" spans="1:6" ht="12">
      <c r="A302" s="43"/>
      <c r="B302" s="123" t="s">
        <v>155</v>
      </c>
      <c r="C302" s="187"/>
      <c r="D302" s="44"/>
      <c r="E302" s="44"/>
      <c r="F302" s="48"/>
    </row>
    <row r="303" spans="1:6" ht="12">
      <c r="A303" s="43"/>
      <c r="B303" s="84" t="s">
        <v>24</v>
      </c>
      <c r="C303" s="190">
        <v>600</v>
      </c>
      <c r="D303" s="40"/>
      <c r="E303" s="40"/>
      <c r="F303" s="48"/>
    </row>
    <row r="304" spans="1:6" ht="12">
      <c r="A304" s="43"/>
      <c r="B304" s="84" t="s">
        <v>211</v>
      </c>
      <c r="C304" s="40">
        <v>2226</v>
      </c>
      <c r="D304" s="40"/>
      <c r="E304" s="40"/>
      <c r="F304" s="48"/>
    </row>
    <row r="305" spans="1:6" ht="12">
      <c r="A305" s="43"/>
      <c r="B305" s="84" t="s">
        <v>149</v>
      </c>
      <c r="C305" s="186"/>
      <c r="D305" s="49"/>
      <c r="E305" s="49"/>
      <c r="F305" s="48"/>
    </row>
    <row r="306" spans="1:6" ht="12">
      <c r="A306" s="43"/>
      <c r="B306" s="123" t="s">
        <v>150</v>
      </c>
      <c r="C306" s="187">
        <v>500</v>
      </c>
      <c r="D306" s="44"/>
      <c r="E306" s="44"/>
      <c r="F306" s="48"/>
    </row>
    <row r="307" spans="1:6" ht="12">
      <c r="A307" s="43"/>
      <c r="B307" s="84" t="s">
        <v>151</v>
      </c>
      <c r="C307" s="186">
        <v>1000</v>
      </c>
      <c r="D307" s="49"/>
      <c r="E307" s="49"/>
      <c r="F307" s="48"/>
    </row>
    <row r="308" spans="1:6" ht="12">
      <c r="A308" s="43"/>
      <c r="B308" s="61" t="s">
        <v>212</v>
      </c>
      <c r="C308" s="79">
        <f>SUM(C309:C315)</f>
        <v>25708</v>
      </c>
      <c r="D308" s="79">
        <f>SUM(D309:D315)</f>
        <v>0</v>
      </c>
      <c r="E308" s="79">
        <f>SUM(E309:E315)</f>
        <v>0</v>
      </c>
      <c r="F308" s="48"/>
    </row>
    <row r="309" spans="1:6" ht="12">
      <c r="A309" s="43"/>
      <c r="B309" s="84" t="s">
        <v>11</v>
      </c>
      <c r="C309" s="185">
        <v>2000</v>
      </c>
      <c r="D309" s="40"/>
      <c r="E309" s="40"/>
      <c r="F309" s="67"/>
    </row>
    <row r="310" spans="1:6" ht="12">
      <c r="A310" s="43"/>
      <c r="B310" s="84" t="s">
        <v>13</v>
      </c>
      <c r="C310" s="185">
        <v>3000</v>
      </c>
      <c r="D310" s="40"/>
      <c r="E310" s="73"/>
      <c r="F310" s="48"/>
    </row>
    <row r="311" spans="1:6" ht="12">
      <c r="A311" s="43"/>
      <c r="B311" s="84" t="s">
        <v>35</v>
      </c>
      <c r="C311" s="185">
        <v>5000</v>
      </c>
      <c r="D311" s="40"/>
      <c r="E311" s="40"/>
      <c r="F311" s="48"/>
    </row>
    <row r="312" spans="1:6" ht="12">
      <c r="A312" s="43"/>
      <c r="B312" s="84" t="s">
        <v>147</v>
      </c>
      <c r="C312" s="186"/>
      <c r="D312" s="49"/>
      <c r="E312" s="49"/>
      <c r="F312" s="48"/>
    </row>
    <row r="313" spans="1:6" ht="12">
      <c r="A313" s="69"/>
      <c r="B313" s="123" t="s">
        <v>148</v>
      </c>
      <c r="C313" s="187">
        <v>10000</v>
      </c>
      <c r="D313" s="44"/>
      <c r="E313" s="44"/>
      <c r="F313" s="48"/>
    </row>
    <row r="314" spans="1:6" ht="12">
      <c r="A314" s="43"/>
      <c r="B314" s="84" t="s">
        <v>149</v>
      </c>
      <c r="C314" s="185">
        <v>3000</v>
      </c>
      <c r="D314" s="40"/>
      <c r="E314" s="40"/>
      <c r="F314" s="48"/>
    </row>
    <row r="315" spans="1:6" ht="12">
      <c r="A315" s="44"/>
      <c r="B315" s="73" t="s">
        <v>151</v>
      </c>
      <c r="C315" s="185">
        <v>2708</v>
      </c>
      <c r="D315" s="55"/>
      <c r="E315" s="40"/>
      <c r="F315" s="60"/>
    </row>
    <row r="316" ht="12">
      <c r="F316" s="48"/>
    </row>
    <row r="317" ht="12">
      <c r="F317" s="67"/>
    </row>
    <row r="318" ht="12">
      <c r="F318" s="48"/>
    </row>
    <row r="319" ht="12">
      <c r="F319" s="48"/>
    </row>
    <row r="320" spans="1:6" ht="12">
      <c r="A320" s="49"/>
      <c r="B320" s="87" t="s">
        <v>237</v>
      </c>
      <c r="C320" s="56">
        <f>SUM(C321:C330)</f>
        <v>122931</v>
      </c>
      <c r="D320" s="56">
        <f>SUM(D321:D330)</f>
        <v>0</v>
      </c>
      <c r="E320" s="56">
        <f>SUM(E321:E330)</f>
        <v>0</v>
      </c>
      <c r="F320" s="48"/>
    </row>
    <row r="321" spans="1:6" ht="12">
      <c r="A321" s="43"/>
      <c r="B321" s="84" t="s">
        <v>180</v>
      </c>
      <c r="C321" s="185">
        <v>1950</v>
      </c>
      <c r="D321" s="40"/>
      <c r="E321" s="40"/>
      <c r="F321" s="48"/>
    </row>
    <row r="322" spans="1:6" ht="12">
      <c r="A322" s="43"/>
      <c r="B322" s="84" t="s">
        <v>29</v>
      </c>
      <c r="C322" s="185">
        <v>88592</v>
      </c>
      <c r="D322" s="40"/>
      <c r="E322" s="40"/>
      <c r="F322" s="67"/>
    </row>
    <row r="323" spans="1:6" ht="12">
      <c r="A323" s="43"/>
      <c r="B323" s="84" t="s">
        <v>30</v>
      </c>
      <c r="C323" s="185">
        <v>6301</v>
      </c>
      <c r="D323" s="40"/>
      <c r="E323" s="40"/>
      <c r="F323" s="48"/>
    </row>
    <row r="324" spans="1:6" ht="12">
      <c r="A324" s="43"/>
      <c r="B324" s="84" t="s">
        <v>31</v>
      </c>
      <c r="C324" s="185">
        <v>14021</v>
      </c>
      <c r="D324" s="40"/>
      <c r="E324" s="40"/>
      <c r="F324" s="48"/>
    </row>
    <row r="325" spans="1:6" ht="12">
      <c r="A325" s="43"/>
      <c r="B325" s="84" t="s">
        <v>32</v>
      </c>
      <c r="C325" s="185">
        <v>2222</v>
      </c>
      <c r="D325" s="40"/>
      <c r="E325" s="40"/>
      <c r="F325" s="48"/>
    </row>
    <row r="326" spans="1:6" ht="12">
      <c r="A326" s="43"/>
      <c r="B326" s="84" t="s">
        <v>11</v>
      </c>
      <c r="C326" s="185">
        <v>2800</v>
      </c>
      <c r="D326" s="40"/>
      <c r="E326" s="40"/>
      <c r="F326" s="48"/>
    </row>
    <row r="327" spans="1:6" ht="12">
      <c r="A327" s="43"/>
      <c r="B327" s="84" t="s">
        <v>12</v>
      </c>
      <c r="C327" s="185">
        <v>250</v>
      </c>
      <c r="D327" s="40"/>
      <c r="E327" s="40"/>
      <c r="F327" s="48"/>
    </row>
    <row r="328" spans="1:6" ht="12">
      <c r="A328" s="43"/>
      <c r="B328" s="84" t="s">
        <v>38</v>
      </c>
      <c r="C328" s="185">
        <v>1000</v>
      </c>
      <c r="D328" s="40"/>
      <c r="E328" s="40"/>
      <c r="F328" s="48"/>
    </row>
    <row r="329" spans="1:6" ht="12">
      <c r="A329" s="43"/>
      <c r="B329" s="84" t="s">
        <v>13</v>
      </c>
      <c r="C329" s="185">
        <v>2000</v>
      </c>
      <c r="D329" s="40"/>
      <c r="E329" s="40"/>
      <c r="F329" s="48"/>
    </row>
    <row r="330" spans="1:6" ht="12">
      <c r="A330" s="69"/>
      <c r="B330" s="84" t="s">
        <v>200</v>
      </c>
      <c r="C330" s="185">
        <v>3795</v>
      </c>
      <c r="D330" s="40"/>
      <c r="E330" s="40"/>
      <c r="F330" s="48"/>
    </row>
    <row r="331" spans="1:6" ht="12">
      <c r="A331" s="43"/>
      <c r="B331" s="61" t="s">
        <v>213</v>
      </c>
      <c r="C331" s="79">
        <f>SUM(C332:C335)</f>
        <v>49098</v>
      </c>
      <c r="D331" s="79">
        <f>SUM(D332:D335)</f>
        <v>0</v>
      </c>
      <c r="E331" s="79">
        <f>SUM(E332:E335)</f>
        <v>7248</v>
      </c>
      <c r="F331" s="48"/>
    </row>
    <row r="332" spans="1:6" ht="12">
      <c r="A332" s="43"/>
      <c r="B332" s="84" t="s">
        <v>11</v>
      </c>
      <c r="C332" s="185">
        <v>200</v>
      </c>
      <c r="D332" s="40"/>
      <c r="E332" s="40"/>
      <c r="F332" s="48"/>
    </row>
    <row r="333" spans="1:6" ht="12">
      <c r="A333" s="43"/>
      <c r="B333" s="84" t="s">
        <v>127</v>
      </c>
      <c r="C333" s="185">
        <v>800</v>
      </c>
      <c r="D333" s="40"/>
      <c r="E333" s="40"/>
      <c r="F333" s="48"/>
    </row>
    <row r="334" spans="1:6" ht="12">
      <c r="A334" s="43"/>
      <c r="B334" s="84" t="s">
        <v>13</v>
      </c>
      <c r="C334" s="185">
        <v>7248</v>
      </c>
      <c r="D334" s="40"/>
      <c r="E334" s="73">
        <v>7248</v>
      </c>
      <c r="F334" s="48"/>
    </row>
    <row r="335" spans="1:6" ht="12">
      <c r="A335" s="44"/>
      <c r="B335" s="73" t="s">
        <v>214</v>
      </c>
      <c r="C335" s="185">
        <v>40850</v>
      </c>
      <c r="D335" s="88"/>
      <c r="E335" s="40"/>
      <c r="F335" s="60"/>
    </row>
    <row r="336" spans="1:6" ht="12">
      <c r="A336" s="69">
        <v>851</v>
      </c>
      <c r="B336" s="222" t="s">
        <v>55</v>
      </c>
      <c r="C336" s="54">
        <f>C337+C340</f>
        <v>61929</v>
      </c>
      <c r="D336" s="54">
        <f>D337+D340</f>
        <v>0</v>
      </c>
      <c r="E336" s="54">
        <f>E337+E340</f>
        <v>0</v>
      </c>
      <c r="F336" s="67"/>
    </row>
    <row r="337" spans="1:6" ht="12">
      <c r="A337" s="43"/>
      <c r="B337" s="46" t="s">
        <v>215</v>
      </c>
      <c r="C337" s="191">
        <f>SUM(C338:C339)</f>
        <v>3500</v>
      </c>
      <c r="D337" s="200">
        <f>SUM(D338:D339)</f>
        <v>0</v>
      </c>
      <c r="E337" s="200">
        <f>SUM(E338:E339)</f>
        <v>0</v>
      </c>
      <c r="F337" s="48"/>
    </row>
    <row r="338" spans="1:6" ht="12">
      <c r="A338" s="43"/>
      <c r="B338" s="43" t="s">
        <v>11</v>
      </c>
      <c r="C338" s="185">
        <v>1500</v>
      </c>
      <c r="D338" s="40"/>
      <c r="E338" s="40"/>
      <c r="F338" s="48"/>
    </row>
    <row r="339" spans="1:6" ht="12">
      <c r="A339" s="43"/>
      <c r="B339" s="43" t="s">
        <v>13</v>
      </c>
      <c r="C339" s="185">
        <v>2000</v>
      </c>
      <c r="D339" s="40"/>
      <c r="E339" s="40"/>
      <c r="F339" s="48"/>
    </row>
    <row r="340" spans="1:6" ht="12">
      <c r="A340" s="43"/>
      <c r="B340" s="46" t="s">
        <v>56</v>
      </c>
      <c r="C340" s="79">
        <f>SUM(C341:C350)</f>
        <v>58429</v>
      </c>
      <c r="D340" s="79">
        <f>SUM(D341:D350)</f>
        <v>0</v>
      </c>
      <c r="E340" s="79">
        <f>SUM(E341:E350)</f>
        <v>0</v>
      </c>
      <c r="F340" s="48"/>
    </row>
    <row r="341" spans="1:6" ht="12">
      <c r="A341" s="43"/>
      <c r="B341" s="43" t="s">
        <v>127</v>
      </c>
      <c r="C341" s="193">
        <v>23440</v>
      </c>
      <c r="D341" s="40"/>
      <c r="E341" s="40"/>
      <c r="F341" s="48"/>
    </row>
    <row r="342" spans="1:6" ht="12">
      <c r="A342" s="43"/>
      <c r="B342" s="43" t="s">
        <v>11</v>
      </c>
      <c r="C342" s="185">
        <v>7669</v>
      </c>
      <c r="D342" s="40"/>
      <c r="E342" s="40"/>
      <c r="F342" s="48"/>
    </row>
    <row r="343" spans="1:6" ht="12.75" customHeight="1">
      <c r="A343" s="43"/>
      <c r="B343" s="43" t="s">
        <v>57</v>
      </c>
      <c r="C343" s="185">
        <v>9000</v>
      </c>
      <c r="D343" s="40"/>
      <c r="E343" s="40"/>
      <c r="F343" s="110"/>
    </row>
    <row r="344" spans="1:5" ht="12">
      <c r="A344" s="43"/>
      <c r="B344" s="43" t="s">
        <v>13</v>
      </c>
      <c r="C344" s="185">
        <v>16500</v>
      </c>
      <c r="D344" s="40"/>
      <c r="E344" s="40"/>
    </row>
    <row r="345" spans="1:5" ht="12">
      <c r="A345" s="43"/>
      <c r="B345" s="43" t="s">
        <v>154</v>
      </c>
      <c r="C345" s="182"/>
      <c r="D345" s="49"/>
      <c r="E345" s="49"/>
    </row>
    <row r="346" spans="1:5" ht="12">
      <c r="A346" s="43"/>
      <c r="B346" s="142" t="s">
        <v>155</v>
      </c>
      <c r="C346" s="187">
        <v>1000</v>
      </c>
      <c r="D346" s="44"/>
      <c r="E346" s="44"/>
    </row>
    <row r="347" spans="1:5" ht="12">
      <c r="A347" s="43"/>
      <c r="B347" s="43" t="s">
        <v>260</v>
      </c>
      <c r="C347" s="41">
        <v>120</v>
      </c>
      <c r="D347" s="41"/>
      <c r="E347" s="40"/>
    </row>
    <row r="348" spans="1:5" ht="12">
      <c r="A348" s="43"/>
      <c r="B348" s="43" t="s">
        <v>149</v>
      </c>
      <c r="C348" s="186"/>
      <c r="D348" s="49"/>
      <c r="E348" s="49"/>
    </row>
    <row r="349" spans="1:5" ht="12">
      <c r="A349" s="43"/>
      <c r="B349" s="142" t="s">
        <v>150</v>
      </c>
      <c r="C349" s="187">
        <v>200</v>
      </c>
      <c r="D349" s="43"/>
      <c r="E349" s="44"/>
    </row>
    <row r="350" spans="1:5" ht="12">
      <c r="A350" s="43"/>
      <c r="B350" s="43" t="s">
        <v>151</v>
      </c>
      <c r="C350" s="186">
        <v>500</v>
      </c>
      <c r="D350" s="72">
        <v>0</v>
      </c>
      <c r="E350" s="49"/>
    </row>
    <row r="351" spans="1:5" ht="12">
      <c r="A351" s="42">
        <v>852</v>
      </c>
      <c r="B351" s="81" t="s">
        <v>112</v>
      </c>
      <c r="C351" s="99">
        <f>C352+C356+C379+C385+C387+C389+C409</f>
        <v>2247535</v>
      </c>
      <c r="D351" s="99">
        <f>D352+D356+D379+D385+D387+D389+D409</f>
        <v>1762200</v>
      </c>
      <c r="E351" s="99">
        <f>E352+E356+E379+E385+E387+E389+E409</f>
        <v>255000</v>
      </c>
    </row>
    <row r="352" spans="1:5" ht="12">
      <c r="A352" s="45"/>
      <c r="B352" s="82" t="s">
        <v>216</v>
      </c>
      <c r="C352" s="87">
        <f>C353+C354</f>
        <v>6000</v>
      </c>
      <c r="D352" s="82">
        <f>D353</f>
        <v>0</v>
      </c>
      <c r="E352" s="82">
        <f>E353</f>
        <v>0</v>
      </c>
    </row>
    <row r="353" spans="1:5" ht="12">
      <c r="A353" s="45"/>
      <c r="B353" s="43" t="s">
        <v>217</v>
      </c>
      <c r="C353" s="72"/>
      <c r="D353" s="49"/>
      <c r="E353" s="49"/>
    </row>
    <row r="354" spans="1:5" ht="12">
      <c r="A354" s="45"/>
      <c r="B354" s="142" t="s">
        <v>218</v>
      </c>
      <c r="C354" s="73">
        <v>6000</v>
      </c>
      <c r="D354" s="44"/>
      <c r="E354" s="44"/>
    </row>
    <row r="355" spans="1:5" ht="12">
      <c r="A355" s="45"/>
      <c r="B355" s="46" t="s">
        <v>219</v>
      </c>
      <c r="C355" s="84"/>
      <c r="D355" s="43"/>
      <c r="E355" s="43"/>
    </row>
    <row r="356" spans="1:5" ht="12">
      <c r="A356" s="45"/>
      <c r="B356" s="211" t="s">
        <v>220</v>
      </c>
      <c r="C356" s="172">
        <f>SUM(C358:C377)</f>
        <v>1731353</v>
      </c>
      <c r="D356" s="172">
        <f>SUM(D358:D377)</f>
        <v>1720800</v>
      </c>
      <c r="E356" s="172">
        <f>SUM(E358:E377)</f>
        <v>0</v>
      </c>
    </row>
    <row r="357" spans="1:5" ht="12">
      <c r="A357" s="45"/>
      <c r="B357" s="210" t="s">
        <v>221</v>
      </c>
      <c r="C357" s="173"/>
      <c r="D357" s="174"/>
      <c r="E357" s="174"/>
    </row>
    <row r="358" spans="1:5" ht="12">
      <c r="A358" s="45"/>
      <c r="B358" s="43" t="s">
        <v>180</v>
      </c>
      <c r="C358" s="175">
        <v>300</v>
      </c>
      <c r="D358" s="175"/>
      <c r="E358" s="176"/>
    </row>
    <row r="359" spans="1:5" ht="12">
      <c r="A359" s="45"/>
      <c r="B359" s="43" t="s">
        <v>58</v>
      </c>
      <c r="C359" s="41">
        <v>1664269</v>
      </c>
      <c r="D359" s="41">
        <v>1664269</v>
      </c>
      <c r="E359" s="40"/>
    </row>
    <row r="360" spans="1:5" ht="12">
      <c r="A360" s="45"/>
      <c r="B360" s="43" t="s">
        <v>29</v>
      </c>
      <c r="C360" s="41">
        <v>34543</v>
      </c>
      <c r="D360" s="41">
        <v>34543</v>
      </c>
      <c r="E360" s="40"/>
    </row>
    <row r="361" spans="1:5" ht="12">
      <c r="A361" s="45"/>
      <c r="B361" s="43" t="s">
        <v>30</v>
      </c>
      <c r="C361" s="41">
        <v>2590</v>
      </c>
      <c r="D361" s="41">
        <v>2590</v>
      </c>
      <c r="E361" s="40"/>
    </row>
    <row r="362" spans="1:5" ht="12">
      <c r="A362" s="45"/>
      <c r="B362" s="43" t="s">
        <v>31</v>
      </c>
      <c r="C362" s="41">
        <v>12395</v>
      </c>
      <c r="D362" s="41">
        <v>12395</v>
      </c>
      <c r="E362" s="40"/>
    </row>
    <row r="363" spans="1:5" ht="12">
      <c r="A363" s="45"/>
      <c r="B363" s="43" t="s">
        <v>32</v>
      </c>
      <c r="C363" s="41">
        <v>910</v>
      </c>
      <c r="D363" s="41">
        <v>910</v>
      </c>
      <c r="E363" s="40"/>
    </row>
    <row r="364" spans="1:5" ht="12">
      <c r="A364" s="45"/>
      <c r="B364" s="43" t="s">
        <v>11</v>
      </c>
      <c r="C364" s="41">
        <v>1000</v>
      </c>
      <c r="D364" s="41"/>
      <c r="E364" s="40"/>
    </row>
    <row r="365" spans="1:5" ht="12">
      <c r="A365" s="45"/>
      <c r="B365" s="43" t="s">
        <v>130</v>
      </c>
      <c r="C365" s="41">
        <v>120</v>
      </c>
      <c r="D365" s="41"/>
      <c r="E365" s="40"/>
    </row>
    <row r="366" spans="1:5" ht="12">
      <c r="A366" s="45"/>
      <c r="B366" s="43" t="s">
        <v>13</v>
      </c>
      <c r="C366" s="41">
        <v>6500</v>
      </c>
      <c r="D366" s="213">
        <v>3867</v>
      </c>
      <c r="E366" s="40"/>
    </row>
    <row r="367" spans="1:5" ht="12">
      <c r="A367" s="45"/>
      <c r="B367" s="43" t="s">
        <v>199</v>
      </c>
      <c r="C367" s="123">
        <v>600</v>
      </c>
      <c r="D367" s="123"/>
      <c r="E367" s="40"/>
    </row>
    <row r="368" spans="1:5" ht="12">
      <c r="A368" s="45"/>
      <c r="B368" s="43" t="s">
        <v>154</v>
      </c>
      <c r="C368" s="72"/>
      <c r="D368" s="72"/>
      <c r="E368" s="49"/>
    </row>
    <row r="369" spans="1:5" ht="12">
      <c r="A369" s="45"/>
      <c r="B369" s="142" t="s">
        <v>155</v>
      </c>
      <c r="C369" s="73">
        <v>1800</v>
      </c>
      <c r="D369" s="73"/>
      <c r="E369" s="44"/>
    </row>
    <row r="370" spans="1:5" ht="12">
      <c r="A370" s="45"/>
      <c r="B370" s="43" t="s">
        <v>35</v>
      </c>
      <c r="C370" s="41">
        <v>300</v>
      </c>
      <c r="D370" s="41"/>
      <c r="E370" s="40"/>
    </row>
    <row r="371" spans="1:5" ht="12">
      <c r="A371" s="45"/>
      <c r="B371" s="43" t="s">
        <v>24</v>
      </c>
      <c r="C371" s="41">
        <v>500</v>
      </c>
      <c r="D371" s="41"/>
      <c r="E371" s="40"/>
    </row>
    <row r="372" spans="1:5" ht="12">
      <c r="A372" s="45"/>
      <c r="B372" s="43" t="s">
        <v>211</v>
      </c>
      <c r="C372" s="72">
        <v>2226</v>
      </c>
      <c r="D372" s="72">
        <v>2226</v>
      </c>
      <c r="E372" s="49"/>
    </row>
    <row r="373" spans="1:5" ht="12">
      <c r="A373" s="45"/>
      <c r="B373" s="43" t="s">
        <v>147</v>
      </c>
      <c r="C373" s="72">
        <v>1000</v>
      </c>
      <c r="D373" s="72"/>
      <c r="E373" s="49"/>
    </row>
    <row r="374" spans="1:5" ht="12">
      <c r="A374" s="45"/>
      <c r="B374" s="142" t="s">
        <v>148</v>
      </c>
      <c r="C374" s="73"/>
      <c r="D374" s="73"/>
      <c r="E374" s="44"/>
    </row>
    <row r="375" spans="1:5" ht="12">
      <c r="A375" s="45"/>
      <c r="B375" s="43" t="s">
        <v>149</v>
      </c>
      <c r="C375" s="72"/>
      <c r="D375" s="72"/>
      <c r="E375" s="49"/>
    </row>
    <row r="376" spans="1:5" ht="12">
      <c r="A376" s="45"/>
      <c r="B376" s="142" t="s">
        <v>150</v>
      </c>
      <c r="C376" s="73">
        <v>1000</v>
      </c>
      <c r="D376" s="73"/>
      <c r="E376" s="44"/>
    </row>
    <row r="377" spans="1:5" ht="12">
      <c r="A377" s="45"/>
      <c r="B377" s="43" t="s">
        <v>151</v>
      </c>
      <c r="C377" s="72">
        <v>1300</v>
      </c>
      <c r="D377" s="72"/>
      <c r="E377" s="49"/>
    </row>
    <row r="378" spans="1:5" ht="12">
      <c r="A378" s="45"/>
      <c r="B378" s="46" t="s">
        <v>222</v>
      </c>
      <c r="C378" s="87"/>
      <c r="D378" s="82"/>
      <c r="E378" s="82"/>
    </row>
    <row r="379" spans="1:5" ht="12">
      <c r="A379" s="45"/>
      <c r="B379" s="46" t="s">
        <v>251</v>
      </c>
      <c r="C379" s="61">
        <f>C382</f>
        <v>4200</v>
      </c>
      <c r="D379" s="46">
        <f>D382</f>
        <v>4200</v>
      </c>
      <c r="E379" s="46">
        <f>E382</f>
        <v>0</v>
      </c>
    </row>
    <row r="380" spans="1:5" ht="12">
      <c r="A380" s="45"/>
      <c r="B380" s="210" t="s">
        <v>268</v>
      </c>
      <c r="C380" s="84"/>
      <c r="D380" s="43"/>
      <c r="E380" s="43"/>
    </row>
    <row r="381" spans="1:5" ht="12">
      <c r="A381" s="45"/>
      <c r="B381" s="46" t="s">
        <v>261</v>
      </c>
      <c r="C381" s="73"/>
      <c r="D381" s="44"/>
      <c r="E381" s="44"/>
    </row>
    <row r="382" spans="1:5" ht="12.75" customHeight="1">
      <c r="A382" s="51"/>
      <c r="B382" s="44" t="s">
        <v>223</v>
      </c>
      <c r="C382" s="73">
        <v>4200</v>
      </c>
      <c r="D382" s="44">
        <v>4200</v>
      </c>
      <c r="E382" s="44"/>
    </row>
    <row r="383" ht="12" customHeight="1"/>
    <row r="384" spans="1:5" ht="12">
      <c r="A384" s="49"/>
      <c r="B384" s="87" t="s">
        <v>224</v>
      </c>
      <c r="C384" s="49"/>
      <c r="D384" s="50"/>
      <c r="E384" s="49"/>
    </row>
    <row r="385" spans="1:5" ht="12">
      <c r="A385" s="43"/>
      <c r="B385" s="61" t="s">
        <v>225</v>
      </c>
      <c r="C385" s="52">
        <f>SUM(C386:C386)</f>
        <v>254400</v>
      </c>
      <c r="D385" s="86">
        <f>SUM(D386:D386)</f>
        <v>37200</v>
      </c>
      <c r="E385" s="86">
        <f>SUM(E386:E386)</f>
        <v>147200</v>
      </c>
    </row>
    <row r="386" spans="1:5" ht="12">
      <c r="A386" s="43"/>
      <c r="B386" s="84" t="s">
        <v>58</v>
      </c>
      <c r="C386" s="73">
        <v>254400</v>
      </c>
      <c r="D386" s="44">
        <v>37200</v>
      </c>
      <c r="E386" s="44">
        <v>147200</v>
      </c>
    </row>
    <row r="387" spans="1:5" ht="12">
      <c r="A387" s="43"/>
      <c r="B387" s="61" t="s">
        <v>111</v>
      </c>
      <c r="C387" s="56">
        <f>C388</f>
        <v>10000</v>
      </c>
      <c r="D387" s="53">
        <f>D388</f>
        <v>0</v>
      </c>
      <c r="E387" s="53">
        <f>E388</f>
        <v>0</v>
      </c>
    </row>
    <row r="388" spans="1:5" ht="12">
      <c r="A388" s="43"/>
      <c r="B388" s="84" t="s">
        <v>58</v>
      </c>
      <c r="C388" s="41">
        <v>10000</v>
      </c>
      <c r="D388" s="40"/>
      <c r="E388" s="40"/>
    </row>
    <row r="389" spans="1:5" ht="12">
      <c r="A389" s="43"/>
      <c r="B389" s="223" t="s">
        <v>226</v>
      </c>
      <c r="C389" s="56">
        <f>SUM(C390:C408)</f>
        <v>186982</v>
      </c>
      <c r="D389" s="56">
        <f>SUM(D390:D408)</f>
        <v>0</v>
      </c>
      <c r="E389" s="56">
        <f>SUM(E390:E408)</f>
        <v>95200</v>
      </c>
    </row>
    <row r="390" spans="1:5" ht="12">
      <c r="A390" s="43"/>
      <c r="B390" s="84" t="s">
        <v>180</v>
      </c>
      <c r="C390" s="73">
        <v>500</v>
      </c>
      <c r="D390" s="44"/>
      <c r="E390" s="44"/>
    </row>
    <row r="391" spans="1:5" ht="12">
      <c r="A391" s="43"/>
      <c r="B391" s="84" t="s">
        <v>29</v>
      </c>
      <c r="C391" s="41">
        <v>127210</v>
      </c>
      <c r="D391" s="40"/>
      <c r="E391" s="40">
        <v>72807</v>
      </c>
    </row>
    <row r="392" spans="1:5" ht="12">
      <c r="A392" s="43"/>
      <c r="B392" s="84" t="s">
        <v>30</v>
      </c>
      <c r="C392" s="41">
        <v>9301</v>
      </c>
      <c r="D392" s="40"/>
      <c r="E392" s="40">
        <v>5645</v>
      </c>
    </row>
    <row r="393" spans="1:5" ht="12">
      <c r="A393" s="43"/>
      <c r="B393" s="84" t="s">
        <v>31</v>
      </c>
      <c r="C393" s="41">
        <v>21924</v>
      </c>
      <c r="D393" s="40"/>
      <c r="E393" s="40">
        <v>12600</v>
      </c>
    </row>
    <row r="394" spans="1:5" ht="12">
      <c r="A394" s="43"/>
      <c r="B394" s="84" t="s">
        <v>32</v>
      </c>
      <c r="C394" s="41">
        <v>3345</v>
      </c>
      <c r="D394" s="40"/>
      <c r="E394" s="40">
        <v>1923</v>
      </c>
    </row>
    <row r="395" spans="1:5" ht="12">
      <c r="A395" s="43"/>
      <c r="B395" s="84" t="s">
        <v>11</v>
      </c>
      <c r="C395" s="41">
        <v>2000</v>
      </c>
      <c r="D395" s="40"/>
      <c r="E395" s="40"/>
    </row>
    <row r="396" spans="1:5" ht="12">
      <c r="A396" s="43"/>
      <c r="B396" s="84" t="s">
        <v>12</v>
      </c>
      <c r="C396" s="41">
        <v>1500</v>
      </c>
      <c r="D396" s="40"/>
      <c r="E396" s="40"/>
    </row>
    <row r="397" spans="1:5" ht="12">
      <c r="A397" s="43"/>
      <c r="B397" s="84" t="s">
        <v>38</v>
      </c>
      <c r="C397" s="41">
        <v>3000</v>
      </c>
      <c r="D397" s="40"/>
      <c r="E397" s="40"/>
    </row>
    <row r="398" spans="1:5" ht="12">
      <c r="A398" s="43"/>
      <c r="B398" s="84" t="s">
        <v>13</v>
      </c>
      <c r="C398" s="41">
        <v>5000</v>
      </c>
      <c r="D398" s="40"/>
      <c r="E398" s="40"/>
    </row>
    <row r="399" spans="1:5" ht="12">
      <c r="A399" s="43"/>
      <c r="B399" s="84" t="s">
        <v>199</v>
      </c>
      <c r="C399" s="124">
        <v>600</v>
      </c>
      <c r="D399" s="40"/>
      <c r="E399" s="40"/>
    </row>
    <row r="400" spans="1:5" ht="12">
      <c r="A400" s="43"/>
      <c r="B400" s="84" t="s">
        <v>249</v>
      </c>
      <c r="C400" s="73">
        <v>2500</v>
      </c>
      <c r="D400" s="44"/>
      <c r="E400" s="44"/>
    </row>
    <row r="401" spans="1:5" ht="12">
      <c r="A401" s="43"/>
      <c r="B401" s="84" t="s">
        <v>35</v>
      </c>
      <c r="C401" s="41">
        <v>1000</v>
      </c>
      <c r="D401" s="40"/>
      <c r="E401" s="40"/>
    </row>
    <row r="402" spans="1:5" ht="12">
      <c r="A402" s="43"/>
      <c r="B402" s="84" t="s">
        <v>24</v>
      </c>
      <c r="C402" s="41">
        <v>800</v>
      </c>
      <c r="D402" s="40"/>
      <c r="E402" s="40"/>
    </row>
    <row r="403" spans="1:5" ht="12">
      <c r="A403" s="43"/>
      <c r="B403" s="84" t="s">
        <v>227</v>
      </c>
      <c r="C403" s="41">
        <v>4452</v>
      </c>
      <c r="D403" s="40"/>
      <c r="E403" s="40">
        <v>2225</v>
      </c>
    </row>
    <row r="404" spans="1:5" ht="12">
      <c r="A404" s="43"/>
      <c r="B404" s="207" t="s">
        <v>255</v>
      </c>
      <c r="C404" s="41">
        <v>50</v>
      </c>
      <c r="D404" s="40"/>
      <c r="E404" s="40"/>
    </row>
    <row r="405" spans="1:5" ht="12">
      <c r="A405" s="43"/>
      <c r="B405" s="84" t="s">
        <v>262</v>
      </c>
      <c r="C405" s="73">
        <v>1000</v>
      </c>
      <c r="D405" s="44"/>
      <c r="E405" s="44"/>
    </row>
    <row r="406" spans="1:5" ht="12">
      <c r="A406" s="43"/>
      <c r="B406" s="84" t="s">
        <v>149</v>
      </c>
      <c r="C406" s="72"/>
      <c r="D406" s="49"/>
      <c r="E406" s="49"/>
    </row>
    <row r="407" spans="1:5" ht="12">
      <c r="A407" s="43"/>
      <c r="B407" s="123" t="s">
        <v>150</v>
      </c>
      <c r="C407" s="73">
        <v>1500</v>
      </c>
      <c r="D407" s="44"/>
      <c r="E407" s="44"/>
    </row>
    <row r="408" spans="1:5" ht="12">
      <c r="A408" s="43"/>
      <c r="B408" s="84" t="s">
        <v>151</v>
      </c>
      <c r="C408" s="72">
        <v>1300</v>
      </c>
      <c r="D408" s="48"/>
      <c r="E408" s="49"/>
    </row>
    <row r="409" spans="1:5" ht="12">
      <c r="A409" s="43"/>
      <c r="B409" s="61" t="s">
        <v>133</v>
      </c>
      <c r="C409" s="87">
        <f>SUM(C410:C412)</f>
        <v>54600</v>
      </c>
      <c r="D409" s="87">
        <f>SUM(D410:D412)</f>
        <v>0</v>
      </c>
      <c r="E409" s="87">
        <f>SUM(E410:E412)</f>
        <v>12600</v>
      </c>
    </row>
    <row r="410" spans="1:5" ht="12">
      <c r="A410" s="43"/>
      <c r="B410" s="84" t="s">
        <v>185</v>
      </c>
      <c r="C410" s="85"/>
      <c r="D410" s="50"/>
      <c r="E410" s="49"/>
    </row>
    <row r="411" spans="1:5" ht="12">
      <c r="A411" s="43"/>
      <c r="B411" s="84" t="s">
        <v>170</v>
      </c>
      <c r="C411" s="122">
        <v>5000</v>
      </c>
      <c r="D411" s="45"/>
      <c r="E411" s="43"/>
    </row>
    <row r="412" spans="1:5" ht="12">
      <c r="A412" s="44"/>
      <c r="B412" s="73" t="s">
        <v>58</v>
      </c>
      <c r="C412" s="41">
        <v>49600</v>
      </c>
      <c r="D412" s="40"/>
      <c r="E412" s="40">
        <v>12600</v>
      </c>
    </row>
    <row r="413" spans="1:5" ht="12">
      <c r="A413" s="69">
        <v>854</v>
      </c>
      <c r="B413" s="80" t="s">
        <v>59</v>
      </c>
      <c r="C413" s="100">
        <f>C414+C423+C425</f>
        <v>203907</v>
      </c>
      <c r="D413" s="54">
        <f>D414+D423+D425</f>
        <v>0</v>
      </c>
      <c r="E413" s="54">
        <f>E414+E423+E425</f>
        <v>0</v>
      </c>
    </row>
    <row r="414" spans="1:5" ht="12">
      <c r="A414" s="43"/>
      <c r="B414" s="61" t="s">
        <v>228</v>
      </c>
      <c r="C414" s="61">
        <f>SUM(C415:C422)</f>
        <v>186760</v>
      </c>
      <c r="D414" s="61">
        <f>SUM(D415:D422)</f>
        <v>0</v>
      </c>
      <c r="E414" s="61">
        <f>SUM(E415:E422)</f>
        <v>0</v>
      </c>
    </row>
    <row r="415" spans="1:5" ht="12">
      <c r="A415" s="43"/>
      <c r="B415" s="84" t="s">
        <v>180</v>
      </c>
      <c r="C415" s="185">
        <v>11877</v>
      </c>
      <c r="D415" s="40"/>
      <c r="E415" s="40"/>
    </row>
    <row r="416" spans="1:5" ht="12">
      <c r="A416" s="43"/>
      <c r="B416" s="84" t="s">
        <v>29</v>
      </c>
      <c r="C416" s="185">
        <v>129783</v>
      </c>
      <c r="D416" s="40"/>
      <c r="E416" s="40"/>
    </row>
    <row r="417" spans="1:5" ht="12">
      <c r="A417" s="43"/>
      <c r="B417" s="84" t="s">
        <v>30</v>
      </c>
      <c r="C417" s="185">
        <v>9254</v>
      </c>
      <c r="D417" s="40"/>
      <c r="E417" s="40"/>
    </row>
    <row r="418" spans="1:5" ht="12">
      <c r="A418" s="43"/>
      <c r="B418" s="84" t="s">
        <v>31</v>
      </c>
      <c r="C418" s="185">
        <v>23918</v>
      </c>
      <c r="D418" s="40"/>
      <c r="E418" s="40"/>
    </row>
    <row r="419" spans="1:5" ht="12">
      <c r="A419" s="43"/>
      <c r="B419" s="84" t="s">
        <v>32</v>
      </c>
      <c r="C419" s="185">
        <v>3790</v>
      </c>
      <c r="D419" s="40"/>
      <c r="E419" s="40"/>
    </row>
    <row r="420" spans="1:5" ht="12">
      <c r="A420" s="43"/>
      <c r="B420" s="84" t="s">
        <v>11</v>
      </c>
      <c r="C420" s="186">
        <v>200</v>
      </c>
      <c r="D420" s="49"/>
      <c r="E420" s="49"/>
    </row>
    <row r="421" spans="1:5" ht="12">
      <c r="A421" s="43"/>
      <c r="B421" s="84" t="s">
        <v>202</v>
      </c>
      <c r="C421" s="184">
        <v>1000</v>
      </c>
      <c r="D421" s="50"/>
      <c r="E421" s="49"/>
    </row>
    <row r="422" spans="1:5" ht="12">
      <c r="A422" s="43"/>
      <c r="B422" s="84" t="s">
        <v>211</v>
      </c>
      <c r="C422" s="186">
        <v>6938</v>
      </c>
      <c r="D422" s="49"/>
      <c r="E422" s="49"/>
    </row>
    <row r="423" spans="1:5" ht="12">
      <c r="A423" s="43"/>
      <c r="B423" s="61" t="s">
        <v>136</v>
      </c>
      <c r="C423" s="87">
        <f>SUM(C424:C424)</f>
        <v>16000</v>
      </c>
      <c r="D423" s="87">
        <f>SUM(D424:D424)</f>
        <v>0</v>
      </c>
      <c r="E423" s="87">
        <f>SUM(E424:E424)</f>
        <v>0</v>
      </c>
    </row>
    <row r="424" spans="1:5" ht="12">
      <c r="A424" s="43"/>
      <c r="B424" s="84" t="s">
        <v>143</v>
      </c>
      <c r="C424" s="202">
        <v>16000</v>
      </c>
      <c r="D424" s="40"/>
      <c r="E424" s="40">
        <v>0</v>
      </c>
    </row>
    <row r="425" spans="1:5" ht="12">
      <c r="A425" s="43"/>
      <c r="B425" s="61" t="s">
        <v>229</v>
      </c>
      <c r="C425" s="178">
        <f>SUM(C426:C428)</f>
        <v>1147</v>
      </c>
      <c r="D425" s="114">
        <f>SUM(D426:D428)</f>
        <v>0</v>
      </c>
      <c r="E425" s="115">
        <f>SUM(E426:E428)</f>
        <v>0</v>
      </c>
    </row>
    <row r="426" spans="1:5" ht="12">
      <c r="A426" s="43"/>
      <c r="B426" s="84" t="s">
        <v>35</v>
      </c>
      <c r="C426" s="41">
        <v>247</v>
      </c>
      <c r="D426" s="40"/>
      <c r="E426" s="40"/>
    </row>
    <row r="427" spans="1:5" ht="12">
      <c r="A427" s="43"/>
      <c r="B427" s="84" t="s">
        <v>147</v>
      </c>
      <c r="C427" s="72">
        <v>900</v>
      </c>
      <c r="D427" s="49"/>
      <c r="E427" s="49"/>
    </row>
    <row r="428" spans="1:5" ht="12">
      <c r="A428" s="43"/>
      <c r="B428" s="163" t="s">
        <v>148</v>
      </c>
      <c r="C428" s="73"/>
      <c r="D428" s="44"/>
      <c r="E428" s="44"/>
    </row>
    <row r="429" spans="1:5" ht="12">
      <c r="A429" s="42">
        <v>900</v>
      </c>
      <c r="B429" s="99" t="s">
        <v>181</v>
      </c>
      <c r="C429" s="212">
        <f>C430+C438+C442+C450+C454</f>
        <v>312471</v>
      </c>
      <c r="D429" s="212">
        <f>D430+D438+D442+D450+D454</f>
        <v>0</v>
      </c>
      <c r="E429" s="54">
        <f>E430+E438+E442+E450+E454</f>
        <v>0</v>
      </c>
    </row>
    <row r="430" spans="1:5" ht="12">
      <c r="A430" s="45"/>
      <c r="B430" s="82" t="s">
        <v>174</v>
      </c>
      <c r="C430" s="56">
        <f>SUM(C431:C437)</f>
        <v>20171</v>
      </c>
      <c r="D430" s="53">
        <f>SUM(D431:D437)</f>
        <v>0</v>
      </c>
      <c r="E430" s="53">
        <f>SUM(E431:E437)</f>
        <v>0</v>
      </c>
    </row>
    <row r="431" spans="1:5" ht="12">
      <c r="A431" s="45"/>
      <c r="B431" s="43" t="s">
        <v>194</v>
      </c>
      <c r="C431" s="72"/>
      <c r="D431" s="49"/>
      <c r="E431" s="49"/>
    </row>
    <row r="432" spans="1:5" ht="12">
      <c r="A432" s="45"/>
      <c r="B432" s="43" t="s">
        <v>137</v>
      </c>
      <c r="C432" s="188">
        <v>13271</v>
      </c>
      <c r="D432" s="43"/>
      <c r="E432" s="43"/>
    </row>
    <row r="433" spans="1:5" ht="12">
      <c r="A433" s="45"/>
      <c r="B433" s="43" t="s">
        <v>138</v>
      </c>
      <c r="C433" s="187"/>
      <c r="D433" s="44"/>
      <c r="E433" s="44"/>
    </row>
    <row r="434" spans="1:5" ht="12">
      <c r="A434" s="45"/>
      <c r="B434" s="43" t="s">
        <v>13</v>
      </c>
      <c r="C434" s="186">
        <v>5000</v>
      </c>
      <c r="D434" s="49"/>
      <c r="E434" s="49"/>
    </row>
    <row r="435" spans="1:5" ht="12">
      <c r="A435" s="45"/>
      <c r="B435" s="43" t="s">
        <v>156</v>
      </c>
      <c r="C435" s="182"/>
      <c r="D435" s="49"/>
      <c r="E435" s="49"/>
    </row>
    <row r="436" spans="1:5" ht="12">
      <c r="A436" s="45"/>
      <c r="B436" s="142" t="s">
        <v>137</v>
      </c>
      <c r="C436" s="188">
        <v>1900</v>
      </c>
      <c r="D436" s="43"/>
      <c r="E436" s="43"/>
    </row>
    <row r="437" spans="1:5" ht="12">
      <c r="A437" s="45"/>
      <c r="B437" s="142" t="s">
        <v>178</v>
      </c>
      <c r="C437" s="181"/>
      <c r="D437" s="44"/>
      <c r="E437" s="44"/>
    </row>
    <row r="438" spans="1:5" ht="12">
      <c r="A438" s="45"/>
      <c r="B438" s="46" t="s">
        <v>60</v>
      </c>
      <c r="C438" s="115">
        <f>SUM(C439:C441)</f>
        <v>20500</v>
      </c>
      <c r="D438" s="115">
        <f>SUM(D439:D441)</f>
        <v>0</v>
      </c>
      <c r="E438" s="115">
        <f>SUM(E439:E441)</f>
        <v>0</v>
      </c>
    </row>
    <row r="439" spans="1:5" ht="12">
      <c r="A439" s="45"/>
      <c r="B439" s="43" t="s">
        <v>11</v>
      </c>
      <c r="C439" s="185">
        <v>500</v>
      </c>
      <c r="D439" s="40"/>
      <c r="E439" s="40"/>
    </row>
    <row r="440" spans="1:5" ht="12">
      <c r="A440" s="45"/>
      <c r="B440" s="43" t="s">
        <v>13</v>
      </c>
      <c r="C440" s="185">
        <v>10000</v>
      </c>
      <c r="D440" s="40"/>
      <c r="E440" s="40"/>
    </row>
    <row r="441" spans="1:5" ht="12">
      <c r="A441" s="45"/>
      <c r="B441" s="43" t="s">
        <v>146</v>
      </c>
      <c r="C441" s="185">
        <v>10000</v>
      </c>
      <c r="D441" s="40"/>
      <c r="E441" s="40"/>
    </row>
    <row r="442" spans="1:5" ht="12">
      <c r="A442" s="45"/>
      <c r="B442" s="46" t="s">
        <v>114</v>
      </c>
      <c r="C442" s="115">
        <f>SUM(C443:C444)</f>
        <v>13000</v>
      </c>
      <c r="D442" s="114">
        <f>SUM(D443:D444)</f>
        <v>0</v>
      </c>
      <c r="E442" s="114">
        <f>SUM(E443:E444)</f>
        <v>0</v>
      </c>
    </row>
    <row r="443" spans="1:5" ht="12">
      <c r="A443" s="45"/>
      <c r="B443" s="43" t="s">
        <v>11</v>
      </c>
      <c r="C443" s="185">
        <v>8000</v>
      </c>
      <c r="D443" s="40"/>
      <c r="E443" s="40"/>
    </row>
    <row r="444" spans="1:5" ht="12">
      <c r="A444" s="51"/>
      <c r="B444" s="44" t="s">
        <v>13</v>
      </c>
      <c r="C444" s="185">
        <v>5000</v>
      </c>
      <c r="D444" s="40"/>
      <c r="E444" s="40"/>
    </row>
    <row r="450" spans="1:5" ht="12">
      <c r="A450" s="50"/>
      <c r="B450" s="82" t="s">
        <v>61</v>
      </c>
      <c r="C450" s="56">
        <f>SUM(C451:C453)</f>
        <v>244800</v>
      </c>
      <c r="D450" s="56">
        <f>SUM(D451:D453)</f>
        <v>0</v>
      </c>
      <c r="E450" s="56">
        <f>SUM(E451:E453)</f>
        <v>0</v>
      </c>
    </row>
    <row r="451" spans="1:5" ht="12">
      <c r="A451" s="45"/>
      <c r="B451" s="43" t="s">
        <v>12</v>
      </c>
      <c r="C451" s="185">
        <v>141420</v>
      </c>
      <c r="D451" s="40"/>
      <c r="E451" s="40"/>
    </row>
    <row r="452" spans="1:5" ht="12">
      <c r="A452" s="45"/>
      <c r="B452" s="43" t="s">
        <v>38</v>
      </c>
      <c r="C452" s="185">
        <v>98380</v>
      </c>
      <c r="D452" s="40"/>
      <c r="E452" s="41"/>
    </row>
    <row r="453" spans="1:5" ht="12">
      <c r="A453" s="45"/>
      <c r="B453" s="43" t="s">
        <v>13</v>
      </c>
      <c r="C453" s="185">
        <v>5000</v>
      </c>
      <c r="D453" s="40"/>
      <c r="E453" s="40"/>
    </row>
    <row r="454" spans="1:5" ht="12">
      <c r="A454" s="45"/>
      <c r="B454" s="46" t="s">
        <v>85</v>
      </c>
      <c r="C454" s="56">
        <f>SUM(C455:C456)</f>
        <v>14000</v>
      </c>
      <c r="D454" s="56">
        <f>SUM(D455:D455)</f>
        <v>0</v>
      </c>
      <c r="E454" s="56">
        <f>SUM(E455:E455)</f>
        <v>0</v>
      </c>
    </row>
    <row r="455" spans="1:5" ht="12">
      <c r="A455" s="45"/>
      <c r="B455" s="43" t="s">
        <v>13</v>
      </c>
      <c r="C455" s="185">
        <v>9000</v>
      </c>
      <c r="D455" s="40"/>
      <c r="E455" s="40"/>
    </row>
    <row r="456" spans="1:5" ht="12">
      <c r="A456" s="51"/>
      <c r="B456" s="44" t="s">
        <v>146</v>
      </c>
      <c r="C456" s="185">
        <v>5000</v>
      </c>
      <c r="D456" s="40"/>
      <c r="E456" s="40"/>
    </row>
    <row r="457" spans="1:5" ht="12">
      <c r="A457" s="42">
        <v>921</v>
      </c>
      <c r="B457" s="54" t="s">
        <v>182</v>
      </c>
      <c r="C457" s="54">
        <f>C458+C464+C467</f>
        <v>125260</v>
      </c>
      <c r="D457" s="87">
        <f>SUM(D458:D462)</f>
        <v>0</v>
      </c>
      <c r="E457" s="87">
        <f>SUM(E458:E462)</f>
        <v>0</v>
      </c>
    </row>
    <row r="458" spans="1:5" ht="12">
      <c r="A458" s="43"/>
      <c r="B458" s="82" t="s">
        <v>179</v>
      </c>
      <c r="C458" s="87">
        <f>SUM(C459:C463)</f>
        <v>25600</v>
      </c>
      <c r="D458" s="87">
        <f>SUM(D459:D463)</f>
        <v>0</v>
      </c>
      <c r="E458" s="87">
        <f>SUM(E459:E463)</f>
        <v>0</v>
      </c>
    </row>
    <row r="459" spans="1:5" ht="12">
      <c r="A459" s="43"/>
      <c r="B459" s="43" t="s">
        <v>11</v>
      </c>
      <c r="C459" s="185">
        <v>13200</v>
      </c>
      <c r="D459" s="40"/>
      <c r="E459" s="40"/>
    </row>
    <row r="460" spans="1:5" ht="12">
      <c r="A460" s="43"/>
      <c r="B460" s="43" t="s">
        <v>12</v>
      </c>
      <c r="C460" s="185">
        <v>5000</v>
      </c>
      <c r="D460" s="40"/>
      <c r="E460" s="40"/>
    </row>
    <row r="461" spans="1:5" ht="12">
      <c r="A461" s="43"/>
      <c r="B461" s="43" t="s">
        <v>38</v>
      </c>
      <c r="C461" s="185"/>
      <c r="D461" s="40"/>
      <c r="E461" s="40"/>
    </row>
    <row r="462" spans="1:5" ht="12">
      <c r="A462" s="43"/>
      <c r="B462" s="43" t="s">
        <v>13</v>
      </c>
      <c r="C462" s="185">
        <v>6400</v>
      </c>
      <c r="D462" s="40"/>
      <c r="E462" s="40"/>
    </row>
    <row r="463" spans="1:5" ht="12">
      <c r="A463" s="43"/>
      <c r="B463" s="43" t="s">
        <v>24</v>
      </c>
      <c r="C463" s="185">
        <v>1000</v>
      </c>
      <c r="D463" s="40"/>
      <c r="E463" s="40"/>
    </row>
    <row r="464" spans="1:5" ht="12">
      <c r="A464" s="43"/>
      <c r="B464" s="46" t="s">
        <v>230</v>
      </c>
      <c r="C464" s="87">
        <f>SUM(C465:C466)</f>
        <v>78660</v>
      </c>
      <c r="D464" s="87">
        <f>SUM(D465:D466)</f>
        <v>0</v>
      </c>
      <c r="E464" s="87">
        <f>SUM(E465:E466)</f>
        <v>0</v>
      </c>
    </row>
    <row r="465" spans="1:5" ht="12">
      <c r="A465" s="43"/>
      <c r="B465" s="43" t="s">
        <v>235</v>
      </c>
      <c r="C465" s="183"/>
      <c r="D465" s="49"/>
      <c r="E465" s="49"/>
    </row>
    <row r="466" spans="1:5" ht="12">
      <c r="A466" s="43"/>
      <c r="B466" s="43" t="s">
        <v>236</v>
      </c>
      <c r="C466" s="98">
        <v>78660</v>
      </c>
      <c r="D466" s="44"/>
      <c r="E466" s="44"/>
    </row>
    <row r="467" spans="1:5" ht="12">
      <c r="A467" s="43"/>
      <c r="B467" s="46" t="s">
        <v>231</v>
      </c>
      <c r="C467" s="56">
        <f>SUM(C468:C471)</f>
        <v>21000</v>
      </c>
      <c r="D467" s="56">
        <f>SUM(D468:D471)</f>
        <v>0</v>
      </c>
      <c r="E467" s="56">
        <f>SUM(E468:E471)</f>
        <v>0</v>
      </c>
    </row>
    <row r="468" spans="1:5" ht="12">
      <c r="A468" s="43"/>
      <c r="B468" s="43" t="s">
        <v>127</v>
      </c>
      <c r="C468" s="185">
        <v>8700</v>
      </c>
      <c r="D468" s="40"/>
      <c r="E468" s="40"/>
    </row>
    <row r="469" spans="1:5" ht="12">
      <c r="A469" s="43"/>
      <c r="B469" s="43" t="s">
        <v>11</v>
      </c>
      <c r="C469" s="185">
        <v>5500</v>
      </c>
      <c r="D469" s="40"/>
      <c r="E469" s="40"/>
    </row>
    <row r="470" spans="1:5" ht="12">
      <c r="A470" s="43"/>
      <c r="B470" s="43" t="s">
        <v>13</v>
      </c>
      <c r="C470" s="185">
        <v>5800</v>
      </c>
      <c r="D470" s="40"/>
      <c r="E470" s="40"/>
    </row>
    <row r="471" spans="1:5" ht="12">
      <c r="A471" s="44"/>
      <c r="B471" s="44" t="s">
        <v>24</v>
      </c>
      <c r="C471" s="185">
        <v>1000</v>
      </c>
      <c r="D471" s="40"/>
      <c r="E471" s="40"/>
    </row>
    <row r="472" spans="1:5" ht="12">
      <c r="A472" s="42">
        <v>926</v>
      </c>
      <c r="B472" s="81" t="s">
        <v>62</v>
      </c>
      <c r="C472" s="100">
        <f>C473</f>
        <v>103450</v>
      </c>
      <c r="D472" s="100">
        <f>D473</f>
        <v>0</v>
      </c>
      <c r="E472" s="100">
        <f>E473</f>
        <v>0</v>
      </c>
    </row>
    <row r="473" spans="1:5" ht="12">
      <c r="A473" s="43"/>
      <c r="B473" s="46" t="s">
        <v>160</v>
      </c>
      <c r="C473" s="86">
        <f>SUM(C474:C480)</f>
        <v>103450</v>
      </c>
      <c r="D473" s="86">
        <f>SUM(D474:D475)</f>
        <v>0</v>
      </c>
      <c r="E473" s="86">
        <f>SUM(E474:E475)</f>
        <v>0</v>
      </c>
    </row>
    <row r="474" spans="1:5" ht="12">
      <c r="A474" s="43"/>
      <c r="B474" s="43" t="s">
        <v>186</v>
      </c>
      <c r="C474" s="85"/>
      <c r="D474" s="50"/>
      <c r="E474" s="49"/>
    </row>
    <row r="475" spans="1:5" ht="12">
      <c r="A475" s="43"/>
      <c r="B475" s="43" t="s">
        <v>144</v>
      </c>
      <c r="C475" s="48">
        <v>70000</v>
      </c>
      <c r="D475" s="45"/>
      <c r="E475" s="43"/>
    </row>
    <row r="476" spans="1:5" ht="12">
      <c r="A476" s="43"/>
      <c r="B476" s="43" t="s">
        <v>127</v>
      </c>
      <c r="C476" s="185">
        <v>4000</v>
      </c>
      <c r="D476" s="40"/>
      <c r="E476" s="40"/>
    </row>
    <row r="477" spans="1:5" ht="12">
      <c r="A477" s="43"/>
      <c r="B477" s="43" t="s">
        <v>11</v>
      </c>
      <c r="C477" s="185">
        <v>16000</v>
      </c>
      <c r="D477" s="40"/>
      <c r="E477" s="40"/>
    </row>
    <row r="478" spans="1:5" ht="12">
      <c r="A478" s="43"/>
      <c r="B478" s="43" t="s">
        <v>12</v>
      </c>
      <c r="C478" s="185">
        <v>10300</v>
      </c>
      <c r="D478" s="40"/>
      <c r="E478" s="40"/>
    </row>
    <row r="479" spans="1:5" ht="12">
      <c r="A479" s="43"/>
      <c r="B479" s="43" t="s">
        <v>13</v>
      </c>
      <c r="C479" s="185">
        <v>3000</v>
      </c>
      <c r="D479" s="40"/>
      <c r="E479" s="40"/>
    </row>
    <row r="480" spans="1:5" ht="12.75" thickBot="1">
      <c r="A480" s="43"/>
      <c r="B480" s="153" t="s">
        <v>24</v>
      </c>
      <c r="C480" s="185">
        <v>150</v>
      </c>
      <c r="D480" s="40"/>
      <c r="E480" s="40"/>
    </row>
    <row r="481" spans="1:5" ht="16.5" thickBot="1">
      <c r="A481" s="153"/>
      <c r="B481" s="179" t="s">
        <v>63</v>
      </c>
      <c r="C481" s="180">
        <f>C8+C27+C37+C49+C66+C120+C130+C145+C153+C161+C164+C336+C351+C413+C429+C457+C472</f>
        <v>14480931</v>
      </c>
      <c r="D481" s="180">
        <f>D8+D27+D37+D49+D66+D120+D130+D145+D153+D161+D164+D336+D351+D413+D429+D457+D472</f>
        <v>1815500</v>
      </c>
      <c r="E481" s="180">
        <f>E8+E27+E37+E49+E66+E120+E130+E145+E153+E161+E164+E336+E351+E413+E429+E457+E472</f>
        <v>262248</v>
      </c>
    </row>
    <row r="485" spans="1:2" ht="15.75">
      <c r="A485" s="48"/>
      <c r="B485" s="203"/>
    </row>
    <row r="486" ht="15.75">
      <c r="B486" s="203"/>
    </row>
    <row r="487" spans="1:5" ht="15.75">
      <c r="A487" s="48"/>
      <c r="B487" s="203" t="s">
        <v>239</v>
      </c>
      <c r="D487" s="67"/>
      <c r="E487" s="67"/>
    </row>
    <row r="488" spans="1:5" ht="15.75">
      <c r="A488" s="48"/>
      <c r="B488" s="203" t="s">
        <v>238</v>
      </c>
      <c r="C488" t="s">
        <v>240</v>
      </c>
      <c r="D488" s="48"/>
      <c r="E488" s="48"/>
    </row>
    <row r="489" spans="1:5" ht="12">
      <c r="A489" s="48"/>
      <c r="B489" s="48"/>
      <c r="C489" s="48"/>
      <c r="D489" s="48"/>
      <c r="E489" s="48"/>
    </row>
    <row r="490" spans="1:5" ht="12">
      <c r="A490" s="48"/>
      <c r="B490" s="70" t="s">
        <v>264</v>
      </c>
      <c r="C490" s="48"/>
      <c r="D490" s="48"/>
      <c r="E490" s="48"/>
    </row>
    <row r="510" spans="1:3" ht="12">
      <c r="A510" s="48"/>
      <c r="B510" s="48"/>
      <c r="C510" s="48"/>
    </row>
    <row r="511" spans="1:3" ht="12">
      <c r="A511" s="48"/>
      <c r="C511" s="205"/>
    </row>
    <row r="512" spans="1:3" ht="12">
      <c r="A512" s="48"/>
      <c r="B512" s="48"/>
      <c r="C512" s="205"/>
    </row>
    <row r="513" spans="1:3" ht="12">
      <c r="A513" s="48"/>
      <c r="B513" s="48"/>
      <c r="C513" s="205"/>
    </row>
    <row r="514" spans="1:3" ht="12">
      <c r="A514" s="48"/>
      <c r="B514" s="48"/>
      <c r="C514" s="205"/>
    </row>
    <row r="515" spans="1:3" ht="12">
      <c r="A515" s="48"/>
      <c r="B515" s="122"/>
      <c r="C515" s="205"/>
    </row>
    <row r="516" spans="1:3" ht="12">
      <c r="A516" s="48"/>
      <c r="B516" s="122"/>
      <c r="C516" s="205"/>
    </row>
    <row r="517" spans="1:3" ht="12">
      <c r="A517" s="48"/>
      <c r="B517" s="122"/>
      <c r="C517" s="205"/>
    </row>
    <row r="518" spans="2:3" ht="12">
      <c r="B518" s="122"/>
      <c r="C518" s="205"/>
    </row>
    <row r="519" spans="2:3" ht="12">
      <c r="B519" s="122"/>
      <c r="C519" s="205"/>
    </row>
    <row r="520" spans="2:5" ht="12">
      <c r="B520" s="122"/>
      <c r="C520" s="205"/>
      <c r="D520" s="48"/>
      <c r="E520" s="48"/>
    </row>
    <row r="521" spans="2:5" ht="12">
      <c r="B521" s="122"/>
      <c r="C521" s="205"/>
      <c r="D521" s="48"/>
      <c r="E521" s="48"/>
    </row>
    <row r="522" spans="2:5" ht="12">
      <c r="B522" s="122"/>
      <c r="C522" s="205"/>
      <c r="D522" s="48"/>
      <c r="E522" s="48"/>
    </row>
    <row r="523" spans="2:5" ht="12">
      <c r="B523" s="122"/>
      <c r="C523" s="205"/>
      <c r="D523" s="48"/>
      <c r="E523" s="48"/>
    </row>
    <row r="524" spans="2:5" ht="12">
      <c r="B524" s="122"/>
      <c r="C524" s="205"/>
      <c r="D524" s="48"/>
      <c r="E524" s="48"/>
    </row>
    <row r="525" spans="2:5" ht="12">
      <c r="B525" s="122"/>
      <c r="C525" s="205"/>
      <c r="D525" s="48"/>
      <c r="E525" s="48"/>
    </row>
    <row r="526" spans="2:5" ht="12">
      <c r="B526" s="122"/>
      <c r="C526" s="205"/>
      <c r="D526" s="48"/>
      <c r="E526" s="48"/>
    </row>
    <row r="527" spans="2:5" ht="12">
      <c r="B527" s="122"/>
      <c r="C527" s="205"/>
      <c r="D527" s="48"/>
      <c r="E527" s="48"/>
    </row>
    <row r="528" spans="2:3" ht="12">
      <c r="B528" s="122"/>
      <c r="C528" s="205"/>
    </row>
    <row r="529" spans="2:3" ht="12">
      <c r="B529" s="122"/>
      <c r="C529" s="205"/>
    </row>
    <row r="530" spans="1:3" ht="12">
      <c r="A530" s="48"/>
      <c r="B530" s="122"/>
      <c r="C530" s="205"/>
    </row>
    <row r="531" spans="1:3" ht="12">
      <c r="A531" s="48"/>
      <c r="B531" s="122"/>
      <c r="C531" s="205"/>
    </row>
    <row r="532" spans="1:3" ht="12">
      <c r="A532" s="48"/>
      <c r="B532" s="122"/>
      <c r="C532" s="205"/>
    </row>
    <row r="533" spans="1:3" ht="12">
      <c r="A533" s="48"/>
      <c r="B533" s="48"/>
      <c r="C533" s="205"/>
    </row>
    <row r="534" ht="12">
      <c r="A534" s="48"/>
    </row>
    <row r="535" ht="12">
      <c r="A535" s="48"/>
    </row>
    <row r="536" ht="12">
      <c r="A536" s="48"/>
    </row>
    <row r="537" spans="1:3" ht="12">
      <c r="A537" s="48"/>
      <c r="B537" s="48"/>
      <c r="C537" s="48"/>
    </row>
    <row r="538" spans="1:3" ht="12">
      <c r="A538" s="48"/>
      <c r="B538" s="48"/>
      <c r="C538" s="48"/>
    </row>
    <row r="539" spans="1:3" ht="12">
      <c r="A539" s="48"/>
      <c r="B539" s="48"/>
      <c r="C539" s="48"/>
    </row>
    <row r="540" spans="1:3" ht="12">
      <c r="A540" s="48"/>
      <c r="B540" s="48"/>
      <c r="C540" s="205"/>
    </row>
    <row r="541" spans="1:3" ht="12">
      <c r="A541" s="48"/>
      <c r="B541" s="48"/>
      <c r="C541" s="48"/>
    </row>
    <row r="542" spans="1:3" ht="12">
      <c r="A542" s="48"/>
      <c r="B542" s="48"/>
      <c r="C542" s="48"/>
    </row>
    <row r="543" spans="1:3" ht="12">
      <c r="A543" s="48"/>
      <c r="B543" s="48"/>
      <c r="C543" s="48"/>
    </row>
    <row r="544" spans="1:3" ht="12">
      <c r="A544" s="48"/>
      <c r="B544" s="48"/>
      <c r="C544" s="48"/>
    </row>
    <row r="545" spans="1:3" ht="12">
      <c r="A545" s="48"/>
      <c r="B545" s="48"/>
      <c r="C545" s="48"/>
    </row>
    <row r="546" spans="1:3" ht="12">
      <c r="A546" s="48"/>
      <c r="B546" s="48"/>
      <c r="C546" s="48"/>
    </row>
    <row r="547" spans="1:5" ht="12">
      <c r="A547" s="48"/>
      <c r="B547" s="122"/>
      <c r="D547" s="48"/>
      <c r="E547" s="48"/>
    </row>
    <row r="548" spans="1:5" ht="12">
      <c r="A548" s="48"/>
      <c r="B548" s="122"/>
      <c r="C548" s="48"/>
      <c r="D548" s="48"/>
      <c r="E548" s="48"/>
    </row>
    <row r="549" spans="1:5" ht="12">
      <c r="A549" s="48"/>
      <c r="B549" s="48"/>
      <c r="C549" s="205"/>
      <c r="D549" s="48"/>
      <c r="E549" s="48"/>
    </row>
    <row r="550" spans="1:5" ht="12">
      <c r="A550" s="48"/>
      <c r="B550" s="48"/>
      <c r="C550" s="67"/>
      <c r="D550" s="48"/>
      <c r="E550" s="48"/>
    </row>
    <row r="551" spans="1:5" ht="12">
      <c r="A551" s="48"/>
      <c r="B551" s="48"/>
      <c r="C551" s="48"/>
      <c r="D551" s="48"/>
      <c r="E551" s="48"/>
    </row>
    <row r="552" spans="1:5" ht="12">
      <c r="A552" s="48"/>
      <c r="B552" s="48"/>
      <c r="C552" s="48"/>
      <c r="D552" s="48"/>
      <c r="E552" s="48"/>
    </row>
    <row r="553" spans="1:5" ht="12">
      <c r="A553" s="48"/>
      <c r="B553" s="48"/>
      <c r="C553" s="67"/>
      <c r="D553" s="48"/>
      <c r="E553" s="48"/>
    </row>
    <row r="554" spans="1:5" ht="12">
      <c r="A554" s="48"/>
      <c r="B554" s="48"/>
      <c r="C554" s="48"/>
      <c r="D554" s="48"/>
      <c r="E554" s="48"/>
    </row>
    <row r="555" spans="1:5" ht="12">
      <c r="A555" s="48"/>
      <c r="B555" s="48"/>
      <c r="C555" s="67"/>
      <c r="D555" s="48"/>
      <c r="E555" s="48"/>
    </row>
    <row r="556" spans="2:5" ht="12">
      <c r="B556" s="48"/>
      <c r="C556" s="48"/>
      <c r="D556" s="48"/>
      <c r="E556" s="48"/>
    </row>
    <row r="557" spans="2:5" ht="12">
      <c r="B557" s="48"/>
      <c r="C557" s="48"/>
      <c r="D557" s="48"/>
      <c r="E557" s="48"/>
    </row>
    <row r="558" spans="2:5" ht="12">
      <c r="B558" s="48"/>
      <c r="C558" s="48"/>
      <c r="D558" s="48"/>
      <c r="E558" s="48"/>
    </row>
    <row r="559" spans="2:5" ht="12">
      <c r="B559" s="48"/>
      <c r="D559" s="48"/>
      <c r="E559" s="48"/>
    </row>
    <row r="560" spans="4:5" ht="12">
      <c r="D560" s="48"/>
      <c r="E560" s="48"/>
    </row>
    <row r="561" spans="4:5" ht="12">
      <c r="D561" s="48"/>
      <c r="E561" s="48"/>
    </row>
    <row r="562" spans="2:5" ht="12">
      <c r="B562" s="48"/>
      <c r="C562" s="48"/>
      <c r="D562" s="48"/>
      <c r="E562" s="48"/>
    </row>
    <row r="563" spans="2:5" ht="12">
      <c r="B563" s="48"/>
      <c r="C563" s="48"/>
      <c r="D563" s="48"/>
      <c r="E563" s="48"/>
    </row>
    <row r="564" spans="4:5" ht="12">
      <c r="D564" s="48"/>
      <c r="E564" s="48"/>
    </row>
    <row r="565" spans="2:5" ht="12">
      <c r="B565" s="48"/>
      <c r="D565" s="48"/>
      <c r="E565" s="48"/>
    </row>
    <row r="566" spans="2:5" ht="12">
      <c r="B566" s="122"/>
      <c r="D566" s="48"/>
      <c r="E566" s="48"/>
    </row>
    <row r="567" spans="2:5" ht="12">
      <c r="B567" s="122"/>
      <c r="D567" s="48"/>
      <c r="E567" s="48"/>
    </row>
    <row r="568" spans="2:5" ht="12">
      <c r="B568" s="122"/>
      <c r="C568" s="48"/>
      <c r="D568" s="48"/>
      <c r="E568" s="48"/>
    </row>
    <row r="569" spans="2:5" ht="12">
      <c r="B569" s="48"/>
      <c r="C569" s="205"/>
      <c r="D569" s="48"/>
      <c r="E569" s="48"/>
    </row>
    <row r="570" spans="2:5" ht="12">
      <c r="B570" s="48"/>
      <c r="C570" s="48"/>
      <c r="D570" s="48"/>
      <c r="E570" s="48"/>
    </row>
    <row r="571" spans="1:3" ht="12">
      <c r="A571" s="48"/>
      <c r="B571" s="48"/>
      <c r="C571" s="67"/>
    </row>
    <row r="572" ht="12">
      <c r="A572" s="48"/>
    </row>
    <row r="573" ht="12">
      <c r="A573" s="48"/>
    </row>
    <row r="635" spans="4:5" ht="12">
      <c r="D635" s="48"/>
      <c r="E635" s="48"/>
    </row>
    <row r="636" spans="4:5" ht="12">
      <c r="D636" s="48"/>
      <c r="E636" s="48"/>
    </row>
  </sheetData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tabSelected="1" workbookViewId="0" topLeftCell="A109">
      <selection activeCell="B131" sqref="B131:D138"/>
    </sheetView>
  </sheetViews>
  <sheetFormatPr defaultColWidth="9.33203125" defaultRowHeight="12"/>
  <cols>
    <col min="1" max="1" width="7" style="0" customWidth="1"/>
    <col min="2" max="2" width="63.33203125" style="0" customWidth="1"/>
    <col min="3" max="3" width="12.16015625" style="0" customWidth="1"/>
    <col min="4" max="4" width="11.33203125" style="0" customWidth="1"/>
    <col min="5" max="5" width="10.5" style="0" customWidth="1"/>
  </cols>
  <sheetData>
    <row r="1" s="1" customFormat="1" ht="18.75"/>
    <row r="2" spans="1:4" ht="18.75">
      <c r="A2" s="2" t="s">
        <v>266</v>
      </c>
      <c r="B2" s="1"/>
      <c r="C2" s="2"/>
      <c r="D2" s="2"/>
    </row>
    <row r="3" spans="1:4" ht="12.75" thickBot="1">
      <c r="A3" s="3"/>
      <c r="B3" s="3"/>
      <c r="C3" s="3"/>
      <c r="D3" s="3"/>
    </row>
    <row r="4" spans="1:6" ht="12">
      <c r="A4" s="75" t="s">
        <v>0</v>
      </c>
      <c r="B4" s="76" t="s">
        <v>1</v>
      </c>
      <c r="C4" s="76" t="s">
        <v>2</v>
      </c>
      <c r="D4" s="78" t="s">
        <v>3</v>
      </c>
      <c r="E4" s="74" t="s">
        <v>4</v>
      </c>
      <c r="F4" s="102"/>
    </row>
    <row r="5" spans="1:6" ht="12.75" thickBot="1">
      <c r="A5" s="94"/>
      <c r="B5" s="77"/>
      <c r="C5" s="90" t="s">
        <v>5</v>
      </c>
      <c r="D5" s="89" t="s">
        <v>6</v>
      </c>
      <c r="E5" s="91" t="s">
        <v>7</v>
      </c>
      <c r="F5" s="66"/>
    </row>
    <row r="6" spans="1:6" ht="12">
      <c r="A6" s="93" t="s">
        <v>8</v>
      </c>
      <c r="B6" s="111" t="s">
        <v>265</v>
      </c>
      <c r="C6" s="10">
        <f>C7</f>
        <v>2634</v>
      </c>
      <c r="D6" s="10">
        <f>D7</f>
        <v>0</v>
      </c>
      <c r="E6" s="10">
        <f>E7</f>
        <v>0</v>
      </c>
      <c r="F6" s="102"/>
    </row>
    <row r="7" spans="1:6" ht="12">
      <c r="A7" s="95" t="s">
        <v>64</v>
      </c>
      <c r="B7" s="92" t="s">
        <v>252</v>
      </c>
      <c r="C7" s="15">
        <f>SUM(C8:C11)</f>
        <v>2634</v>
      </c>
      <c r="D7" s="15">
        <f>SUM(D8:D11)</f>
        <v>0</v>
      </c>
      <c r="E7" s="15">
        <f>SUM(E8:E11)</f>
        <v>0</v>
      </c>
      <c r="F7" s="66"/>
    </row>
    <row r="8" spans="1:6" ht="12">
      <c r="A8" s="95"/>
      <c r="B8" s="8" t="s">
        <v>90</v>
      </c>
      <c r="C8" s="50"/>
      <c r="D8" s="50"/>
      <c r="E8" s="49"/>
      <c r="F8" s="103"/>
    </row>
    <row r="9" spans="1:6" ht="12">
      <c r="A9" s="95"/>
      <c r="B9" s="45" t="s">
        <v>241</v>
      </c>
      <c r="C9" s="45">
        <v>2634</v>
      </c>
      <c r="D9" s="45"/>
      <c r="E9" s="43"/>
      <c r="F9" s="35"/>
    </row>
    <row r="10" spans="1:6" ht="12">
      <c r="A10" s="95"/>
      <c r="B10" s="45" t="s">
        <v>161</v>
      </c>
      <c r="C10" s="18"/>
      <c r="D10" s="18"/>
      <c r="E10" s="17"/>
      <c r="F10" s="103"/>
    </row>
    <row r="11" spans="1:6" ht="12">
      <c r="A11" s="96"/>
      <c r="B11" s="51" t="s">
        <v>92</v>
      </c>
      <c r="C11" s="51"/>
      <c r="D11" s="51"/>
      <c r="E11" s="44"/>
      <c r="F11" s="104"/>
    </row>
    <row r="12" spans="1:6" ht="12">
      <c r="A12" s="93">
        <v>700</v>
      </c>
      <c r="B12" s="101" t="s">
        <v>65</v>
      </c>
      <c r="C12" s="10">
        <f>C13</f>
        <v>64018</v>
      </c>
      <c r="D12" s="10">
        <f>D13</f>
        <v>0</v>
      </c>
      <c r="E12" s="10">
        <f>E13</f>
        <v>0</v>
      </c>
      <c r="F12" s="32"/>
    </row>
    <row r="13" spans="1:6" ht="12">
      <c r="A13" s="95"/>
      <c r="B13" s="62" t="s">
        <v>242</v>
      </c>
      <c r="C13" s="25">
        <f>SUM(C15:C19)</f>
        <v>64018</v>
      </c>
      <c r="D13" s="25">
        <f>SUM(D15:D19)</f>
        <v>0</v>
      </c>
      <c r="E13" s="25">
        <f>SUM(E15:E19)</f>
        <v>0</v>
      </c>
      <c r="F13" s="35"/>
    </row>
    <row r="14" spans="1:6" ht="12">
      <c r="A14" s="95"/>
      <c r="B14" s="63" t="s">
        <v>93</v>
      </c>
      <c r="C14" s="26"/>
      <c r="D14" s="12"/>
      <c r="E14" s="12"/>
      <c r="F14" s="32"/>
    </row>
    <row r="15" spans="1:6" ht="12">
      <c r="A15" s="95"/>
      <c r="B15" s="63" t="s">
        <v>66</v>
      </c>
      <c r="C15" s="32">
        <v>5528</v>
      </c>
      <c r="D15" s="17"/>
      <c r="E15" s="17"/>
      <c r="F15" s="32"/>
    </row>
    <row r="16" spans="1:6" ht="12">
      <c r="A16" s="95"/>
      <c r="B16" s="70" t="s">
        <v>90</v>
      </c>
      <c r="C16" s="49"/>
      <c r="D16" s="33"/>
      <c r="E16" s="33"/>
      <c r="F16" s="103"/>
    </row>
    <row r="17" spans="1:6" ht="12">
      <c r="A17" s="95"/>
      <c r="B17" s="48" t="s">
        <v>67</v>
      </c>
      <c r="C17" s="43">
        <v>58490</v>
      </c>
      <c r="D17" s="84"/>
      <c r="E17" s="84"/>
      <c r="F17" s="35"/>
    </row>
    <row r="18" spans="1:6" ht="12">
      <c r="A18" s="95"/>
      <c r="B18" s="48" t="s">
        <v>91</v>
      </c>
      <c r="C18" s="43"/>
      <c r="D18" s="84"/>
      <c r="E18" s="84"/>
      <c r="F18" s="48"/>
    </row>
    <row r="19" spans="1:6" ht="12">
      <c r="A19" s="95"/>
      <c r="B19" s="48" t="s">
        <v>94</v>
      </c>
      <c r="C19" s="13"/>
      <c r="D19" s="73"/>
      <c r="E19" s="73"/>
      <c r="F19" s="48"/>
    </row>
    <row r="20" spans="1:6" ht="12">
      <c r="A20" s="93">
        <v>750</v>
      </c>
      <c r="B20" s="111" t="s">
        <v>68</v>
      </c>
      <c r="C20" s="14">
        <f>C21+C28</f>
        <v>63050</v>
      </c>
      <c r="D20" s="14">
        <f>D21+D28</f>
        <v>52400</v>
      </c>
      <c r="E20" s="14">
        <f>E21+E28</f>
        <v>0</v>
      </c>
      <c r="F20" s="32"/>
    </row>
    <row r="21" spans="1:6" ht="12">
      <c r="A21" s="95"/>
      <c r="B21" s="6" t="s">
        <v>28</v>
      </c>
      <c r="C21" s="25">
        <f>C23+C26</f>
        <v>53050</v>
      </c>
      <c r="D21" s="25">
        <f>D23+D26</f>
        <v>52400</v>
      </c>
      <c r="E21" s="25">
        <f>E23+E26</f>
        <v>0</v>
      </c>
      <c r="F21" s="48"/>
    </row>
    <row r="22" spans="1:6" ht="12">
      <c r="A22" s="95"/>
      <c r="B22" s="34" t="s">
        <v>113</v>
      </c>
      <c r="C22" s="33"/>
      <c r="D22" s="33"/>
      <c r="E22" s="33"/>
      <c r="F22" s="103"/>
    </row>
    <row r="23" spans="1:6" ht="12">
      <c r="A23" s="95"/>
      <c r="B23" s="34" t="s">
        <v>69</v>
      </c>
      <c r="C23" s="31">
        <v>52400</v>
      </c>
      <c r="D23" s="31">
        <v>52400</v>
      </c>
      <c r="E23" s="31"/>
      <c r="F23" s="35"/>
    </row>
    <row r="24" spans="1:6" ht="12">
      <c r="A24" s="95"/>
      <c r="B24" s="5" t="s">
        <v>162</v>
      </c>
      <c r="C24" s="38"/>
      <c r="D24" s="38"/>
      <c r="E24" s="38"/>
      <c r="F24" s="32"/>
    </row>
    <row r="25" spans="1:6" ht="12">
      <c r="A25" s="43"/>
      <c r="B25" s="34" t="s">
        <v>121</v>
      </c>
      <c r="C25" s="49"/>
      <c r="D25" s="49"/>
      <c r="E25" s="49"/>
      <c r="F25" s="32"/>
    </row>
    <row r="26" spans="1:6" ht="12">
      <c r="A26" s="43"/>
      <c r="B26" s="34" t="s">
        <v>122</v>
      </c>
      <c r="C26" s="43">
        <v>650</v>
      </c>
      <c r="D26" s="43"/>
      <c r="E26" s="43"/>
      <c r="F26" s="48"/>
    </row>
    <row r="27" spans="1:6" ht="12">
      <c r="A27" s="43"/>
      <c r="B27" s="5" t="s">
        <v>123</v>
      </c>
      <c r="C27" s="44"/>
      <c r="D27" s="44"/>
      <c r="E27" s="44"/>
      <c r="F27" s="32"/>
    </row>
    <row r="28" spans="1:6" ht="12">
      <c r="A28" s="95"/>
      <c r="B28" s="9" t="s">
        <v>70</v>
      </c>
      <c r="C28" s="15">
        <f>SUM(C29:C29)</f>
        <v>10000</v>
      </c>
      <c r="D28" s="15">
        <f>SUM(D29:D29)</f>
        <v>0</v>
      </c>
      <c r="E28" s="15">
        <f>SUM(E29:E29)</f>
        <v>0</v>
      </c>
      <c r="F28" s="48"/>
    </row>
    <row r="29" spans="1:6" ht="12">
      <c r="A29" s="43"/>
      <c r="B29" s="5" t="s">
        <v>95</v>
      </c>
      <c r="C29" s="40">
        <v>10000</v>
      </c>
      <c r="D29" s="40"/>
      <c r="E29" s="40"/>
      <c r="F29" s="48"/>
    </row>
    <row r="30" spans="1:6" ht="12">
      <c r="A30" s="93">
        <v>751</v>
      </c>
      <c r="B30" s="121" t="s">
        <v>71</v>
      </c>
      <c r="C30" s="12"/>
      <c r="D30" s="12"/>
      <c r="E30" s="12"/>
      <c r="F30" s="48"/>
    </row>
    <row r="31" spans="1:6" ht="12">
      <c r="A31" s="95"/>
      <c r="B31" s="30" t="s">
        <v>110</v>
      </c>
      <c r="C31" s="21">
        <f>C34</f>
        <v>900</v>
      </c>
      <c r="D31" s="21">
        <f>D34</f>
        <v>900</v>
      </c>
      <c r="E31" s="21">
        <f>E34</f>
        <v>0</v>
      </c>
      <c r="F31" s="32"/>
    </row>
    <row r="32" spans="1:6" ht="12">
      <c r="A32" s="95"/>
      <c r="B32" s="30" t="s">
        <v>72</v>
      </c>
      <c r="C32" s="44"/>
      <c r="D32" s="44"/>
      <c r="E32" s="44"/>
      <c r="F32" s="32"/>
    </row>
    <row r="33" spans="1:6" ht="12">
      <c r="A33" s="112"/>
      <c r="B33" s="6" t="s">
        <v>73</v>
      </c>
      <c r="C33" s="26"/>
      <c r="D33" s="12"/>
      <c r="E33" s="33"/>
      <c r="F33" s="105"/>
    </row>
    <row r="34" spans="1:6" ht="12">
      <c r="A34" s="112"/>
      <c r="B34" s="9" t="s">
        <v>74</v>
      </c>
      <c r="C34" s="35">
        <f>C36</f>
        <v>900</v>
      </c>
      <c r="D34" s="19">
        <f>D36</f>
        <v>900</v>
      </c>
      <c r="E34" s="116">
        <f>E36</f>
        <v>0</v>
      </c>
      <c r="F34" s="67"/>
    </row>
    <row r="35" spans="1:6" ht="12">
      <c r="A35" s="112"/>
      <c r="B35" s="34" t="s">
        <v>113</v>
      </c>
      <c r="C35" s="26"/>
      <c r="D35" s="12"/>
      <c r="E35" s="17"/>
      <c r="F35" s="48"/>
    </row>
    <row r="36" spans="1:6" ht="12">
      <c r="A36" s="112"/>
      <c r="B36" s="34" t="s">
        <v>69</v>
      </c>
      <c r="C36" s="32">
        <v>900</v>
      </c>
      <c r="D36" s="17">
        <v>900</v>
      </c>
      <c r="E36" s="17"/>
      <c r="F36" s="48"/>
    </row>
    <row r="37" spans="1:6" ht="12">
      <c r="A37" s="112"/>
      <c r="B37" s="5" t="s">
        <v>162</v>
      </c>
      <c r="C37" s="27"/>
      <c r="D37" s="13"/>
      <c r="E37" s="13"/>
      <c r="F37" s="48"/>
    </row>
    <row r="38" spans="1:6" ht="12">
      <c r="A38" s="93">
        <v>756</v>
      </c>
      <c r="B38" s="119" t="s">
        <v>163</v>
      </c>
      <c r="C38" s="12"/>
      <c r="D38" s="12"/>
      <c r="E38" s="12"/>
      <c r="F38" s="103"/>
    </row>
    <row r="39" spans="1:6" ht="12">
      <c r="A39" s="95"/>
      <c r="B39" s="120" t="s">
        <v>87</v>
      </c>
      <c r="C39" s="21">
        <f>(C43+C47+C53+C67+C74)</f>
        <v>2722810</v>
      </c>
      <c r="D39" s="20">
        <f>(D43+D47+D53+D67+D74)</f>
        <v>0</v>
      </c>
      <c r="E39" s="21">
        <f>(E43+E47+E53+E67+E74)</f>
        <v>0</v>
      </c>
      <c r="F39" s="35"/>
    </row>
    <row r="40" spans="1:6" ht="12">
      <c r="A40" s="95"/>
      <c r="B40" s="120" t="s">
        <v>88</v>
      </c>
      <c r="C40" s="43"/>
      <c r="D40" s="21"/>
      <c r="E40" s="21"/>
      <c r="F40" s="32"/>
    </row>
    <row r="41" spans="1:6" ht="12">
      <c r="A41" s="43"/>
      <c r="B41" s="120" t="s">
        <v>89</v>
      </c>
      <c r="C41" s="44"/>
      <c r="D41" s="44"/>
      <c r="E41" s="44"/>
      <c r="F41" s="32"/>
    </row>
    <row r="42" spans="1:6" ht="12">
      <c r="A42" s="112"/>
      <c r="B42" s="6" t="s">
        <v>243</v>
      </c>
      <c r="C42" s="32"/>
      <c r="D42" s="17"/>
      <c r="E42" s="17"/>
      <c r="F42" s="32"/>
    </row>
    <row r="43" spans="1:6" ht="12">
      <c r="A43" s="112"/>
      <c r="B43" s="9" t="s">
        <v>75</v>
      </c>
      <c r="C43" s="35">
        <f>SUM(C45:C45)</f>
        <v>10000</v>
      </c>
      <c r="D43" s="22">
        <f>SUM(D45:D45)</f>
        <v>0</v>
      </c>
      <c r="E43" s="22">
        <f>SUM(E45:E45)</f>
        <v>0</v>
      </c>
      <c r="F43" s="35"/>
    </row>
    <row r="44" spans="1:6" ht="12">
      <c r="A44" s="112"/>
      <c r="B44" s="5" t="s">
        <v>169</v>
      </c>
      <c r="C44" s="26"/>
      <c r="D44" s="12"/>
      <c r="E44" s="12"/>
      <c r="F44" s="48"/>
    </row>
    <row r="45" spans="1:6" ht="12">
      <c r="A45" s="112"/>
      <c r="B45" s="5" t="s">
        <v>76</v>
      </c>
      <c r="C45" s="32">
        <v>10000</v>
      </c>
      <c r="D45" s="13"/>
      <c r="E45" s="13"/>
      <c r="F45" s="48"/>
    </row>
    <row r="46" spans="1:6" ht="12">
      <c r="A46" s="112"/>
      <c r="B46" s="9" t="s">
        <v>244</v>
      </c>
      <c r="C46" s="33"/>
      <c r="D46" s="31"/>
      <c r="E46" s="17"/>
      <c r="F46" s="48"/>
    </row>
    <row r="47" spans="1:6" ht="12">
      <c r="A47" s="112"/>
      <c r="B47" s="9" t="s">
        <v>164</v>
      </c>
      <c r="C47" s="36">
        <f>SUM(C49:C51)</f>
        <v>550253</v>
      </c>
      <c r="D47" s="22">
        <f>SUM(D49:D84)</f>
        <v>0</v>
      </c>
      <c r="E47" s="22">
        <f>SUM(E49:E84)</f>
        <v>0</v>
      </c>
      <c r="F47" s="32"/>
    </row>
    <row r="48" spans="1:6" ht="12">
      <c r="A48" s="112"/>
      <c r="B48" s="9" t="s">
        <v>116</v>
      </c>
      <c r="C48" s="73"/>
      <c r="D48" s="37"/>
      <c r="E48" s="19"/>
      <c r="F48" s="32"/>
    </row>
    <row r="49" spans="1:6" ht="12">
      <c r="A49" s="112"/>
      <c r="B49" s="5" t="s">
        <v>119</v>
      </c>
      <c r="C49" s="38">
        <v>545052</v>
      </c>
      <c r="D49" s="13"/>
      <c r="E49" s="13"/>
      <c r="F49" s="103"/>
    </row>
    <row r="50" spans="1:6" ht="12">
      <c r="A50" s="112"/>
      <c r="B50" s="5" t="s">
        <v>97</v>
      </c>
      <c r="C50" s="29">
        <v>2781</v>
      </c>
      <c r="D50" s="16"/>
      <c r="E50" s="16"/>
      <c r="F50" s="32"/>
    </row>
    <row r="51" spans="1:6" ht="12">
      <c r="A51" s="112"/>
      <c r="B51" s="5" t="s">
        <v>98</v>
      </c>
      <c r="C51" s="204">
        <v>2420</v>
      </c>
      <c r="D51" s="16"/>
      <c r="E51" s="16"/>
      <c r="F51" s="35"/>
    </row>
    <row r="52" spans="1:6" ht="12">
      <c r="A52" s="45"/>
      <c r="B52" s="9" t="s">
        <v>245</v>
      </c>
      <c r="C52" s="72"/>
      <c r="D52" s="49"/>
      <c r="E52" s="49"/>
      <c r="F52" s="32"/>
    </row>
    <row r="53" spans="1:6" ht="12">
      <c r="A53" s="45"/>
      <c r="B53" s="9" t="s">
        <v>117</v>
      </c>
      <c r="C53" s="36">
        <f>SUM(C55:C63)</f>
        <v>754160</v>
      </c>
      <c r="D53" s="36">
        <f>SUM(D55:D63)</f>
        <v>0</v>
      </c>
      <c r="E53" s="36">
        <f>SUM(E55:E63)</f>
        <v>0</v>
      </c>
      <c r="F53" s="32"/>
    </row>
    <row r="54" spans="1:6" ht="12">
      <c r="A54" s="45"/>
      <c r="B54" s="9" t="s">
        <v>118</v>
      </c>
      <c r="C54" s="73"/>
      <c r="D54" s="44"/>
      <c r="E54" s="44"/>
      <c r="F54" s="32"/>
    </row>
    <row r="55" spans="1:6" ht="12">
      <c r="A55" s="45"/>
      <c r="B55" s="5" t="s">
        <v>119</v>
      </c>
      <c r="C55" s="41">
        <v>290125</v>
      </c>
      <c r="D55" s="40"/>
      <c r="E55" s="40"/>
      <c r="F55" s="48"/>
    </row>
    <row r="56" spans="1:6" ht="12">
      <c r="A56" s="45"/>
      <c r="B56" s="5" t="s">
        <v>96</v>
      </c>
      <c r="C56" s="41">
        <v>341894</v>
      </c>
      <c r="D56" s="40"/>
      <c r="E56" s="40"/>
      <c r="F56" s="48"/>
    </row>
    <row r="57" spans="1:6" ht="12">
      <c r="A57" s="45"/>
      <c r="B57" s="5" t="s">
        <v>97</v>
      </c>
      <c r="C57" s="41">
        <v>81</v>
      </c>
      <c r="D57" s="40"/>
      <c r="E57" s="40"/>
      <c r="F57" s="48"/>
    </row>
    <row r="58" spans="1:6" ht="12">
      <c r="A58" s="45"/>
      <c r="B58" s="5" t="s">
        <v>98</v>
      </c>
      <c r="C58" s="147">
        <v>60060</v>
      </c>
      <c r="D58" s="40"/>
      <c r="E58" s="40"/>
      <c r="F58" s="48"/>
    </row>
    <row r="59" spans="1:6" ht="12">
      <c r="A59" s="45"/>
      <c r="B59" s="5" t="s">
        <v>99</v>
      </c>
      <c r="C59" s="41">
        <v>5000</v>
      </c>
      <c r="D59" s="40"/>
      <c r="E59" s="40"/>
      <c r="F59" s="48"/>
    </row>
    <row r="60" spans="1:6" ht="12">
      <c r="A60" s="45"/>
      <c r="B60" s="5" t="s">
        <v>128</v>
      </c>
      <c r="C60" s="41">
        <v>10000</v>
      </c>
      <c r="D60" s="40"/>
      <c r="E60" s="40"/>
      <c r="F60" s="48"/>
    </row>
    <row r="61" spans="1:6" ht="12">
      <c r="A61" s="45"/>
      <c r="B61" s="43" t="s">
        <v>100</v>
      </c>
      <c r="C61" s="41">
        <v>40000</v>
      </c>
      <c r="D61" s="40"/>
      <c r="E61" s="40"/>
      <c r="F61" s="48"/>
    </row>
    <row r="62" spans="1:6" ht="12">
      <c r="A62" s="45"/>
      <c r="B62" s="5" t="s">
        <v>101</v>
      </c>
      <c r="C62" s="41">
        <v>5000</v>
      </c>
      <c r="D62" s="40"/>
      <c r="E62" s="40"/>
      <c r="F62" s="48"/>
    </row>
    <row r="63" spans="1:6" ht="12">
      <c r="A63" s="51"/>
      <c r="B63" s="44" t="s">
        <v>253</v>
      </c>
      <c r="C63" s="124">
        <v>2000</v>
      </c>
      <c r="D63" s="40"/>
      <c r="E63" s="40"/>
      <c r="F63" s="48"/>
    </row>
    <row r="64" ht="12">
      <c r="F64" s="32"/>
    </row>
    <row r="65" ht="12">
      <c r="F65" s="103"/>
    </row>
    <row r="66" ht="12">
      <c r="F66" s="35"/>
    </row>
    <row r="67" spans="1:6" ht="12">
      <c r="A67" s="160"/>
      <c r="B67" s="6" t="s">
        <v>77</v>
      </c>
      <c r="C67" s="11">
        <f>SUM(C69:C72)</f>
        <v>89929</v>
      </c>
      <c r="D67" s="11">
        <f>SUM(D69:D72)</f>
        <v>0</v>
      </c>
      <c r="E67" s="11">
        <f>SUM(E69:E72)</f>
        <v>0</v>
      </c>
      <c r="F67" s="32"/>
    </row>
    <row r="68" spans="1:6" ht="12">
      <c r="A68" s="112"/>
      <c r="B68" s="46" t="s">
        <v>78</v>
      </c>
      <c r="C68" s="43"/>
      <c r="D68" s="43"/>
      <c r="E68" s="43"/>
      <c r="F68" s="32"/>
    </row>
    <row r="69" spans="1:6" ht="12">
      <c r="A69" s="112"/>
      <c r="B69" s="5" t="s">
        <v>102</v>
      </c>
      <c r="C69" s="16">
        <v>20000</v>
      </c>
      <c r="D69" s="16"/>
      <c r="E69" s="16"/>
      <c r="F69" s="32"/>
    </row>
    <row r="70" spans="1:6" ht="12">
      <c r="A70" s="45"/>
      <c r="B70" s="5" t="s">
        <v>103</v>
      </c>
      <c r="C70" s="40">
        <v>61929</v>
      </c>
      <c r="D70" s="40"/>
      <c r="E70" s="40"/>
      <c r="F70" s="32"/>
    </row>
    <row r="71" spans="1:6" ht="12">
      <c r="A71" s="45"/>
      <c r="B71" s="5" t="s">
        <v>129</v>
      </c>
      <c r="C71" s="72"/>
      <c r="D71" s="49"/>
      <c r="E71" s="49"/>
      <c r="F71" s="32"/>
    </row>
    <row r="72" spans="1:6" ht="12">
      <c r="A72" s="45"/>
      <c r="B72" s="118" t="s">
        <v>120</v>
      </c>
      <c r="C72" s="73">
        <v>8000</v>
      </c>
      <c r="D72" s="44"/>
      <c r="E72" s="44"/>
      <c r="F72" s="103"/>
    </row>
    <row r="73" spans="1:6" ht="12">
      <c r="A73" s="112"/>
      <c r="B73" s="9" t="s">
        <v>79</v>
      </c>
      <c r="C73" s="26"/>
      <c r="D73" s="12"/>
      <c r="E73" s="12"/>
      <c r="F73" s="32"/>
    </row>
    <row r="74" spans="1:6" ht="12">
      <c r="A74" s="112"/>
      <c r="B74" s="9" t="s">
        <v>80</v>
      </c>
      <c r="C74" s="37">
        <f>SUM(C75:C76)</f>
        <v>1318468</v>
      </c>
      <c r="D74" s="19">
        <f>SUM(D75:D76)</f>
        <v>0</v>
      </c>
      <c r="E74" s="19">
        <f>SUM(E75:E76)</f>
        <v>0</v>
      </c>
      <c r="F74" s="35"/>
    </row>
    <row r="75" spans="1:6" ht="12">
      <c r="A75" s="112"/>
      <c r="B75" s="5" t="s">
        <v>104</v>
      </c>
      <c r="C75" s="38">
        <v>1068468</v>
      </c>
      <c r="D75" s="13"/>
      <c r="E75" s="13"/>
      <c r="F75" s="32"/>
    </row>
    <row r="76" spans="1:6" ht="12">
      <c r="A76" s="113"/>
      <c r="B76" s="7" t="s">
        <v>105</v>
      </c>
      <c r="C76" s="29">
        <v>250000</v>
      </c>
      <c r="D76" s="16"/>
      <c r="E76" s="16"/>
      <c r="F76" s="32"/>
    </row>
    <row r="77" spans="1:6" ht="12">
      <c r="A77" s="42">
        <v>758</v>
      </c>
      <c r="B77" s="111" t="s">
        <v>81</v>
      </c>
      <c r="C77" s="23">
        <f>C78+C81+C83</f>
        <v>7471538</v>
      </c>
      <c r="D77" s="23">
        <f>D78+D81</f>
        <v>0</v>
      </c>
      <c r="E77" s="23">
        <f>E78+E81</f>
        <v>0</v>
      </c>
      <c r="F77" s="32"/>
    </row>
    <row r="78" spans="1:6" ht="12">
      <c r="A78" s="141"/>
      <c r="B78" s="6" t="s">
        <v>82</v>
      </c>
      <c r="C78" s="39">
        <f>C80</f>
        <v>4282535</v>
      </c>
      <c r="D78" s="12"/>
      <c r="E78" s="12"/>
      <c r="F78" s="32"/>
    </row>
    <row r="79" spans="1:6" ht="12">
      <c r="A79" s="112"/>
      <c r="B79" s="9" t="s">
        <v>83</v>
      </c>
      <c r="C79" s="37"/>
      <c r="D79" s="19">
        <f>D80</f>
        <v>0</v>
      </c>
      <c r="E79" s="19">
        <f>E80</f>
        <v>0</v>
      </c>
      <c r="F79" s="32"/>
    </row>
    <row r="80" spans="1:6" ht="12">
      <c r="A80" s="112"/>
      <c r="B80" s="5" t="s">
        <v>106</v>
      </c>
      <c r="C80" s="38">
        <v>4282535</v>
      </c>
      <c r="D80" s="13"/>
      <c r="E80" s="13"/>
      <c r="F80" s="32"/>
    </row>
    <row r="81" spans="1:6" ht="12">
      <c r="A81" s="112"/>
      <c r="B81" s="9" t="s">
        <v>115</v>
      </c>
      <c r="C81" s="28">
        <f>C82</f>
        <v>2986917</v>
      </c>
      <c r="D81" s="15">
        <f>D82</f>
        <v>0</v>
      </c>
      <c r="E81" s="15">
        <f>E82</f>
        <v>0</v>
      </c>
      <c r="F81" s="35"/>
    </row>
    <row r="82" spans="1:6" ht="12">
      <c r="A82" s="112"/>
      <c r="B82" s="5" t="s">
        <v>106</v>
      </c>
      <c r="C82" s="29">
        <v>2986917</v>
      </c>
      <c r="D82" s="16"/>
      <c r="E82" s="16"/>
      <c r="F82" s="32"/>
    </row>
    <row r="83" spans="1:6" ht="12">
      <c r="A83" s="112"/>
      <c r="B83" s="9" t="s">
        <v>145</v>
      </c>
      <c r="C83" s="28">
        <f>C84</f>
        <v>202086</v>
      </c>
      <c r="D83" s="15">
        <f>D84</f>
        <v>0</v>
      </c>
      <c r="E83" s="15">
        <f>E84</f>
        <v>0</v>
      </c>
      <c r="F83" s="32"/>
    </row>
    <row r="84" spans="1:6" ht="12">
      <c r="A84" s="112"/>
      <c r="B84" s="7" t="s">
        <v>106</v>
      </c>
      <c r="C84" s="29">
        <v>202086</v>
      </c>
      <c r="D84" s="16"/>
      <c r="E84" s="16"/>
      <c r="F84" s="32"/>
    </row>
    <row r="85" spans="1:6" ht="12">
      <c r="A85" s="93">
        <v>801</v>
      </c>
      <c r="B85" s="111" t="s">
        <v>188</v>
      </c>
      <c r="C85" s="165">
        <f>C86+C88+C90</f>
        <v>18048</v>
      </c>
      <c r="D85" s="165">
        <f>D86+D88+D90</f>
        <v>0</v>
      </c>
      <c r="E85" s="165">
        <f>E86+E88+E90</f>
        <v>7248</v>
      </c>
      <c r="F85" s="32"/>
    </row>
    <row r="86" spans="1:6" ht="12">
      <c r="A86" s="95"/>
      <c r="B86" s="154" t="s">
        <v>189</v>
      </c>
      <c r="C86" s="25">
        <f>C87</f>
        <v>10500</v>
      </c>
      <c r="D86" s="11">
        <f>D87</f>
        <v>0</v>
      </c>
      <c r="E86" s="11">
        <f>E87</f>
        <v>0</v>
      </c>
      <c r="F86" s="32"/>
    </row>
    <row r="87" spans="1:6" ht="12">
      <c r="A87" s="95"/>
      <c r="B87" s="70" t="s">
        <v>190</v>
      </c>
      <c r="C87" s="12">
        <v>10500</v>
      </c>
      <c r="D87" s="12"/>
      <c r="E87" s="12"/>
      <c r="F87" s="32"/>
    </row>
    <row r="88" spans="1:6" ht="12">
      <c r="A88" s="95"/>
      <c r="B88" s="61" t="s">
        <v>250</v>
      </c>
      <c r="C88" s="53">
        <f>C89</f>
        <v>300</v>
      </c>
      <c r="D88" s="53">
        <f>D89</f>
        <v>0</v>
      </c>
      <c r="E88" s="53">
        <f>E89</f>
        <v>0</v>
      </c>
      <c r="F88" s="35"/>
    </row>
    <row r="89" spans="1:6" ht="12">
      <c r="A89" s="95"/>
      <c r="B89" s="63" t="s">
        <v>191</v>
      </c>
      <c r="C89" s="41">
        <v>300</v>
      </c>
      <c r="D89" s="40"/>
      <c r="E89" s="40"/>
      <c r="F89" s="32"/>
    </row>
    <row r="90" spans="1:6" ht="12">
      <c r="A90" s="43"/>
      <c r="B90" s="9" t="s">
        <v>192</v>
      </c>
      <c r="C90" s="28">
        <f>SUM(C91:C92)</f>
        <v>7248</v>
      </c>
      <c r="D90" s="15">
        <f>SUM(D91:D92)</f>
        <v>0</v>
      </c>
      <c r="E90" s="15">
        <f>SUM(E91:E92)</f>
        <v>7248</v>
      </c>
      <c r="F90" s="32"/>
    </row>
    <row r="91" spans="1:6" ht="12">
      <c r="A91" s="43"/>
      <c r="B91" s="5" t="s">
        <v>126</v>
      </c>
      <c r="C91" s="166"/>
      <c r="D91" s="12"/>
      <c r="E91" s="12"/>
      <c r="F91" s="32"/>
    </row>
    <row r="92" spans="1:6" ht="12">
      <c r="A92" s="44"/>
      <c r="B92" s="7" t="s">
        <v>165</v>
      </c>
      <c r="C92" s="167">
        <v>7248</v>
      </c>
      <c r="D92" s="13"/>
      <c r="E92" s="13">
        <v>7248</v>
      </c>
      <c r="F92" s="32"/>
    </row>
    <row r="93" spans="1:6" ht="12">
      <c r="A93" s="164">
        <v>852</v>
      </c>
      <c r="B93" s="101" t="s">
        <v>107</v>
      </c>
      <c r="C93" s="23">
        <f>C95+C101+C107+C113+C117</f>
        <v>2017300</v>
      </c>
      <c r="D93" s="23">
        <f>D95+D101+D107+D113+D117</f>
        <v>1762200</v>
      </c>
      <c r="E93" s="23">
        <f>E95+E101+E107+E113+E117</f>
        <v>255000</v>
      </c>
      <c r="F93" s="32"/>
    </row>
    <row r="94" spans="1:6" ht="12">
      <c r="A94" s="49"/>
      <c r="B94" s="65" t="s">
        <v>166</v>
      </c>
      <c r="C94" s="49"/>
      <c r="D94" s="49"/>
      <c r="E94" s="49"/>
      <c r="F94" s="48"/>
    </row>
    <row r="95" spans="1:6" ht="12">
      <c r="A95" s="43"/>
      <c r="B95" t="s">
        <v>167</v>
      </c>
      <c r="C95" s="46">
        <f>C98</f>
        <v>1720800</v>
      </c>
      <c r="D95" s="46">
        <f>D98</f>
        <v>1720800</v>
      </c>
      <c r="E95" s="46">
        <f>E99</f>
        <v>0</v>
      </c>
      <c r="F95" s="48"/>
    </row>
    <row r="96" spans="1:6" ht="12">
      <c r="A96" s="43"/>
      <c r="B96" s="65" t="s">
        <v>168</v>
      </c>
      <c r="C96" s="44"/>
      <c r="D96" s="44"/>
      <c r="E96" s="44"/>
      <c r="F96" s="32"/>
    </row>
    <row r="97" spans="1:6" ht="12">
      <c r="A97" s="43"/>
      <c r="B97" s="157" t="s">
        <v>113</v>
      </c>
      <c r="C97" s="43"/>
      <c r="D97" s="43"/>
      <c r="E97" s="43"/>
      <c r="F97" s="32"/>
    </row>
    <row r="98" spans="1:6" ht="12">
      <c r="A98" s="43"/>
      <c r="B98" s="157" t="s">
        <v>69</v>
      </c>
      <c r="C98" s="43">
        <v>1720800</v>
      </c>
      <c r="D98" s="43">
        <v>1720800</v>
      </c>
      <c r="E98" s="43"/>
      <c r="F98" s="32"/>
    </row>
    <row r="99" spans="1:6" ht="12">
      <c r="A99" s="43"/>
      <c r="B99" s="63" t="s">
        <v>162</v>
      </c>
      <c r="C99" s="44"/>
      <c r="D99" s="43"/>
      <c r="E99" s="43"/>
      <c r="F99" s="35"/>
    </row>
    <row r="100" spans="1:6" ht="12">
      <c r="A100" s="95"/>
      <c r="B100" s="154" t="s">
        <v>124</v>
      </c>
      <c r="C100" s="49"/>
      <c r="D100" s="85"/>
      <c r="E100" s="49"/>
      <c r="F100" s="48"/>
    </row>
    <row r="101" spans="1:6" ht="12">
      <c r="A101" s="95"/>
      <c r="B101" s="154" t="s">
        <v>187</v>
      </c>
      <c r="C101" s="46">
        <f>C104</f>
        <v>4200</v>
      </c>
      <c r="D101" s="67">
        <f>D104</f>
        <v>4200</v>
      </c>
      <c r="E101" s="46">
        <f>E104</f>
        <v>0</v>
      </c>
      <c r="F101" s="32"/>
    </row>
    <row r="102" spans="1:6" ht="12">
      <c r="A102" s="43"/>
      <c r="B102" s="158" t="s">
        <v>125</v>
      </c>
      <c r="C102" s="44"/>
      <c r="D102" s="55"/>
      <c r="E102" s="44"/>
      <c r="F102" s="48"/>
    </row>
    <row r="103" spans="1:6" ht="12">
      <c r="A103" s="95"/>
      <c r="B103" s="157" t="s">
        <v>113</v>
      </c>
      <c r="C103" s="84"/>
      <c r="D103" s="43"/>
      <c r="E103" s="43"/>
      <c r="F103" s="48"/>
    </row>
    <row r="104" spans="1:6" ht="12">
      <c r="A104" s="95"/>
      <c r="B104" s="157" t="s">
        <v>69</v>
      </c>
      <c r="C104" s="84">
        <v>4200</v>
      </c>
      <c r="D104" s="43">
        <v>4200</v>
      </c>
      <c r="E104" s="43"/>
      <c r="F104" s="32"/>
    </row>
    <row r="105" spans="1:6" ht="12">
      <c r="A105" s="95"/>
      <c r="B105" s="63" t="s">
        <v>162</v>
      </c>
      <c r="C105" s="73"/>
      <c r="D105" s="44"/>
      <c r="E105" s="44"/>
      <c r="F105" s="35"/>
    </row>
    <row r="106" spans="1:6" ht="12">
      <c r="A106" s="95"/>
      <c r="B106" s="154" t="s">
        <v>108</v>
      </c>
      <c r="C106" s="25"/>
      <c r="D106" s="11"/>
      <c r="E106" s="11"/>
      <c r="F106" s="32"/>
    </row>
    <row r="107" spans="1:6" ht="12">
      <c r="A107" s="95"/>
      <c r="B107" s="154" t="s">
        <v>134</v>
      </c>
      <c r="C107" s="116">
        <f>C109+C112</f>
        <v>184400</v>
      </c>
      <c r="D107" s="116">
        <f>D109+D112</f>
        <v>37200</v>
      </c>
      <c r="E107" s="116">
        <f>E109+E112</f>
        <v>147200</v>
      </c>
      <c r="F107" s="32"/>
    </row>
    <row r="108" spans="1:6" ht="12">
      <c r="A108" s="95"/>
      <c r="B108" s="157" t="s">
        <v>113</v>
      </c>
      <c r="C108" s="26"/>
      <c r="D108" s="12"/>
      <c r="E108" s="12"/>
      <c r="F108" s="103"/>
    </row>
    <row r="109" spans="1:6" ht="12">
      <c r="A109" s="95"/>
      <c r="B109" s="157" t="s">
        <v>69</v>
      </c>
      <c r="C109" s="32">
        <v>37200</v>
      </c>
      <c r="D109" s="17">
        <v>37200</v>
      </c>
      <c r="E109" s="17"/>
      <c r="F109" s="32"/>
    </row>
    <row r="110" spans="1:6" ht="12">
      <c r="A110" s="95"/>
      <c r="B110" s="63" t="s">
        <v>162</v>
      </c>
      <c r="C110" s="27"/>
      <c r="D110" s="13"/>
      <c r="E110" s="13"/>
      <c r="F110" s="35"/>
    </row>
    <row r="111" spans="1:6" ht="12">
      <c r="A111" s="43"/>
      <c r="B111" s="63" t="s">
        <v>126</v>
      </c>
      <c r="C111" s="72"/>
      <c r="D111" s="49"/>
      <c r="E111" s="49"/>
      <c r="F111" s="32"/>
    </row>
    <row r="112" spans="1:6" ht="12">
      <c r="A112" s="43"/>
      <c r="B112" s="63" t="s">
        <v>165</v>
      </c>
      <c r="C112" s="84">
        <v>147200</v>
      </c>
      <c r="D112" s="43"/>
      <c r="E112" s="43">
        <v>147200</v>
      </c>
      <c r="F112" s="35"/>
    </row>
    <row r="113" spans="1:6" ht="12">
      <c r="A113" s="95"/>
      <c r="B113" s="154" t="s">
        <v>109</v>
      </c>
      <c r="C113" s="28">
        <f>SUM(C114:C116)</f>
        <v>95300</v>
      </c>
      <c r="D113" s="28">
        <f>SUM(D114:D116)</f>
        <v>0</v>
      </c>
      <c r="E113" s="28">
        <f>SUM(E114:E116)</f>
        <v>95200</v>
      </c>
      <c r="F113" s="32"/>
    </row>
    <row r="114" spans="1:6" ht="12">
      <c r="A114" s="43"/>
      <c r="B114" s="5" t="s">
        <v>95</v>
      </c>
      <c r="C114" s="40">
        <v>100</v>
      </c>
      <c r="D114" s="40"/>
      <c r="E114" s="40"/>
      <c r="F114" s="35"/>
    </row>
    <row r="115" spans="1:6" ht="12">
      <c r="A115" s="95"/>
      <c r="B115" s="63" t="s">
        <v>126</v>
      </c>
      <c r="C115" s="26"/>
      <c r="D115" s="12"/>
      <c r="E115" s="12"/>
      <c r="F115" s="32"/>
    </row>
    <row r="116" spans="1:6" ht="12">
      <c r="A116" s="95"/>
      <c r="B116" s="63" t="s">
        <v>165</v>
      </c>
      <c r="C116" s="32">
        <v>95200</v>
      </c>
      <c r="D116" s="17"/>
      <c r="E116" s="17">
        <v>95200</v>
      </c>
      <c r="F116" s="103"/>
    </row>
    <row r="117" spans="1:6" ht="12">
      <c r="A117" s="43"/>
      <c r="B117" s="154" t="s">
        <v>135</v>
      </c>
      <c r="C117" s="28">
        <f>SUM(C118:C119)</f>
        <v>12600</v>
      </c>
      <c r="D117" s="15">
        <f>SUM(D118:D119)</f>
        <v>0</v>
      </c>
      <c r="E117" s="15">
        <f>SUM(E118:E119)</f>
        <v>12600</v>
      </c>
      <c r="F117" s="67"/>
    </row>
    <row r="118" spans="1:6" ht="12">
      <c r="A118" s="43"/>
      <c r="B118" s="63" t="s">
        <v>126</v>
      </c>
      <c r="C118" s="26"/>
      <c r="D118" s="12"/>
      <c r="E118" s="12"/>
      <c r="F118" s="48"/>
    </row>
    <row r="119" spans="1:6" ht="12.75" thickBot="1">
      <c r="A119" s="43"/>
      <c r="B119" s="63" t="s">
        <v>165</v>
      </c>
      <c r="C119" s="32">
        <v>12600</v>
      </c>
      <c r="D119" s="17"/>
      <c r="E119" s="17">
        <v>12600</v>
      </c>
      <c r="F119" s="67"/>
    </row>
    <row r="120" spans="1:6" ht="16.5" thickBot="1">
      <c r="A120" s="168"/>
      <c r="B120" s="169" t="s">
        <v>84</v>
      </c>
      <c r="C120" s="117">
        <f>C6+C12+C20+C31+C39+C77+C85+C93+C174</f>
        <v>12360298</v>
      </c>
      <c r="D120" s="117">
        <f>D6+D12+D20+D31+D39+D77+D85+D93+D174</f>
        <v>1815500</v>
      </c>
      <c r="E120" s="117">
        <f>E6+E12+E20+E31+E39+E77+E85+E93+E174</f>
        <v>262248</v>
      </c>
      <c r="F120" s="48"/>
    </row>
    <row r="121" ht="12">
      <c r="F121" s="67"/>
    </row>
    <row r="122" ht="12">
      <c r="F122" s="48"/>
    </row>
    <row r="123" spans="2:6" ht="15.75">
      <c r="B123" s="203" t="s">
        <v>239</v>
      </c>
      <c r="F123" s="48"/>
    </row>
    <row r="124" spans="2:6" ht="15.75">
      <c r="B124" s="203" t="s">
        <v>238</v>
      </c>
      <c r="C124" t="s">
        <v>240</v>
      </c>
      <c r="F124" s="48"/>
    </row>
    <row r="125" ht="12">
      <c r="F125" s="48"/>
    </row>
    <row r="126" spans="1:6" ht="12">
      <c r="A126" s="128"/>
      <c r="B126" s="70"/>
      <c r="C126" s="48"/>
      <c r="D126" s="48"/>
      <c r="E126" s="48"/>
      <c r="F126" s="48"/>
    </row>
    <row r="127" ht="12">
      <c r="F127" s="103"/>
    </row>
    <row r="128" spans="2:6" ht="12">
      <c r="B128" s="70" t="s">
        <v>264</v>
      </c>
      <c r="F128" s="48"/>
    </row>
    <row r="129" ht="12">
      <c r="F129" s="67"/>
    </row>
    <row r="130" spans="1:6" ht="12">
      <c r="A130" s="48"/>
      <c r="C130" s="48"/>
      <c r="D130" s="48"/>
      <c r="E130" s="48"/>
      <c r="F130" s="48"/>
    </row>
    <row r="131" spans="1:6" ht="12">
      <c r="A131" s="48"/>
      <c r="B131" s="155"/>
      <c r="C131" s="48"/>
      <c r="D131" s="48"/>
      <c r="E131" s="48"/>
      <c r="F131" s="48"/>
    </row>
    <row r="132" spans="1:6" ht="12">
      <c r="A132" s="48"/>
      <c r="B132" s="70"/>
      <c r="C132" s="48"/>
      <c r="D132" s="48"/>
      <c r="E132" s="48"/>
      <c r="F132" s="48"/>
    </row>
    <row r="133" spans="1:6" ht="12">
      <c r="A133" s="48"/>
      <c r="B133" s="70"/>
      <c r="C133" s="48"/>
      <c r="D133" s="48"/>
      <c r="E133" s="48"/>
      <c r="F133" s="35"/>
    </row>
    <row r="134" spans="1:6" ht="12">
      <c r="A134" s="48"/>
      <c r="B134" s="65"/>
      <c r="C134" s="35"/>
      <c r="D134" s="35"/>
      <c r="E134" s="35"/>
      <c r="F134" s="35"/>
    </row>
    <row r="135" spans="1:6" ht="12">
      <c r="A135" s="48"/>
      <c r="B135" s="70"/>
      <c r="C135" s="35"/>
      <c r="D135" s="48"/>
      <c r="E135" s="48"/>
      <c r="F135" s="32"/>
    </row>
    <row r="136" spans="1:6" ht="12">
      <c r="A136" s="48"/>
      <c r="B136" s="70"/>
      <c r="C136" s="48"/>
      <c r="D136" s="48"/>
      <c r="E136" s="48"/>
      <c r="F136" s="32"/>
    </row>
    <row r="137" spans="1:6" ht="12">
      <c r="A137" s="48"/>
      <c r="B137" s="70"/>
      <c r="C137" s="48"/>
      <c r="D137" s="48"/>
      <c r="E137" s="48"/>
      <c r="F137" s="32"/>
    </row>
    <row r="138" spans="1:6" ht="12">
      <c r="A138" s="48"/>
      <c r="B138" s="155"/>
      <c r="C138" s="48"/>
      <c r="D138" s="48"/>
      <c r="E138" s="48"/>
      <c r="F138" s="35"/>
    </row>
    <row r="139" spans="1:6" ht="12">
      <c r="A139" s="48"/>
      <c r="B139" s="48"/>
      <c r="C139" s="48"/>
      <c r="D139" s="48"/>
      <c r="E139" s="48"/>
      <c r="F139" s="32"/>
    </row>
    <row r="140" spans="1:6" ht="12">
      <c r="A140" s="48"/>
      <c r="B140" s="48"/>
      <c r="C140" s="48"/>
      <c r="D140" s="48"/>
      <c r="E140" s="48"/>
      <c r="F140" s="32"/>
    </row>
    <row r="141" spans="1:6" ht="12">
      <c r="A141" s="48"/>
      <c r="B141" s="48"/>
      <c r="C141" s="48"/>
      <c r="D141" s="48"/>
      <c r="E141" s="48"/>
      <c r="F141" s="35"/>
    </row>
    <row r="142" spans="1:6" ht="12">
      <c r="A142" s="48"/>
      <c r="B142" s="48"/>
      <c r="C142" s="48"/>
      <c r="D142" s="48"/>
      <c r="E142" s="48"/>
      <c r="F142" s="32"/>
    </row>
    <row r="143" spans="1:6" ht="12">
      <c r="A143" s="48"/>
      <c r="B143" s="48"/>
      <c r="C143" s="48"/>
      <c r="D143" s="48"/>
      <c r="E143" s="48"/>
      <c r="F143" s="32"/>
    </row>
    <row r="144" spans="1:6" ht="12">
      <c r="A144" s="48"/>
      <c r="B144" s="65"/>
      <c r="C144" s="35"/>
      <c r="D144" s="35"/>
      <c r="E144" s="35"/>
      <c r="F144" s="32"/>
    </row>
    <row r="145" spans="1:6" ht="12">
      <c r="A145" s="48"/>
      <c r="B145" s="70"/>
      <c r="C145" s="32"/>
      <c r="D145" s="32"/>
      <c r="E145" s="32"/>
      <c r="F145" s="35"/>
    </row>
    <row r="146" spans="1:6" ht="12">
      <c r="A146" s="48"/>
      <c r="B146" s="70"/>
      <c r="C146" s="32"/>
      <c r="D146" s="32"/>
      <c r="E146" s="32"/>
      <c r="F146" s="32"/>
    </row>
    <row r="147" spans="1:6" ht="12">
      <c r="A147" s="48"/>
      <c r="B147" s="48"/>
      <c r="C147" s="48"/>
      <c r="D147" s="48"/>
      <c r="E147" s="48"/>
      <c r="F147" s="32"/>
    </row>
    <row r="148" spans="1:6" ht="12">
      <c r="A148" s="48"/>
      <c r="B148" s="48"/>
      <c r="C148" s="48"/>
      <c r="D148" s="48"/>
      <c r="E148" s="48"/>
      <c r="F148" s="32"/>
    </row>
    <row r="149" spans="1:6" ht="12">
      <c r="A149" s="48"/>
      <c r="B149" s="48"/>
      <c r="C149" s="48"/>
      <c r="D149" s="48"/>
      <c r="E149" s="48"/>
      <c r="F149" s="48"/>
    </row>
    <row r="150" spans="1:6" ht="12">
      <c r="A150" s="48"/>
      <c r="B150" s="48"/>
      <c r="C150" s="48"/>
      <c r="D150" s="48"/>
      <c r="E150" s="48"/>
      <c r="F150" s="35"/>
    </row>
    <row r="151" spans="1:6" ht="12">
      <c r="A151" s="48"/>
      <c r="B151" s="48"/>
      <c r="C151" s="48"/>
      <c r="D151" s="48"/>
      <c r="E151" s="48"/>
      <c r="F151" s="48"/>
    </row>
    <row r="152" ht="12">
      <c r="F152" s="48"/>
    </row>
    <row r="153" ht="12">
      <c r="F153" s="32"/>
    </row>
    <row r="154" ht="12">
      <c r="F154" s="32"/>
    </row>
    <row r="155" ht="12">
      <c r="F155" s="103"/>
    </row>
    <row r="156" ht="12">
      <c r="F156" s="35"/>
    </row>
    <row r="157" ht="12">
      <c r="F157" s="32"/>
    </row>
    <row r="158" ht="12">
      <c r="F158" s="103"/>
    </row>
    <row r="159" ht="12">
      <c r="F159" s="67"/>
    </row>
    <row r="160" ht="12">
      <c r="F160" s="48"/>
    </row>
    <row r="161" ht="12">
      <c r="F161" s="48"/>
    </row>
    <row r="162" ht="12">
      <c r="F162" s="48"/>
    </row>
    <row r="163" ht="12">
      <c r="F163" s="60"/>
    </row>
    <row r="164" ht="12">
      <c r="F164" s="67"/>
    </row>
    <row r="165" ht="12">
      <c r="F165" s="48"/>
    </row>
    <row r="166" ht="15.75">
      <c r="F166" s="106"/>
    </row>
    <row r="174" spans="1:5" ht="12">
      <c r="A174" s="156"/>
      <c r="B174" s="120"/>
      <c r="C174" s="103"/>
      <c r="D174" s="103"/>
      <c r="E174" s="103"/>
    </row>
    <row r="175" spans="1:6" ht="12">
      <c r="A175" s="128"/>
      <c r="B175" s="159"/>
      <c r="C175" s="67"/>
      <c r="D175" s="67"/>
      <c r="E175" s="67"/>
      <c r="F175" s="48"/>
    </row>
    <row r="176" spans="1:6" ht="12">
      <c r="A176" s="48"/>
      <c r="B176" s="70"/>
      <c r="C176" s="48"/>
      <c r="D176" s="48"/>
      <c r="E176" s="48"/>
      <c r="F176" s="48"/>
    </row>
    <row r="177" spans="1:6" ht="12">
      <c r="A177" s="48"/>
      <c r="B177" s="70"/>
      <c r="C177" s="48"/>
      <c r="D177" s="48"/>
      <c r="E177" s="48"/>
      <c r="F177" s="48"/>
    </row>
    <row r="178" spans="1:6" ht="12">
      <c r="A178" s="48"/>
      <c r="B178" s="48"/>
      <c r="C178" s="48"/>
      <c r="D178" s="48"/>
      <c r="E178" s="48"/>
      <c r="F178" s="48"/>
    </row>
    <row r="179" spans="1:6" ht="12">
      <c r="A179" s="48"/>
      <c r="B179" s="48"/>
      <c r="C179" s="48"/>
      <c r="D179" s="48"/>
      <c r="E179" s="48"/>
      <c r="F179" s="48"/>
    </row>
    <row r="180" spans="1:6" ht="12">
      <c r="A180" s="48"/>
      <c r="B180" s="70"/>
      <c r="C180" s="48"/>
      <c r="D180" s="48"/>
      <c r="E180" s="48"/>
      <c r="F180" s="67"/>
    </row>
    <row r="181" spans="1:6" ht="12">
      <c r="A181" s="48"/>
      <c r="B181" s="70"/>
      <c r="C181" s="48"/>
      <c r="D181" s="48"/>
      <c r="E181" s="48"/>
      <c r="F181" s="48"/>
    </row>
    <row r="182" spans="1:6" ht="12">
      <c r="A182" s="48"/>
      <c r="B182" s="155"/>
      <c r="C182" s="48"/>
      <c r="D182" s="48"/>
      <c r="E182" s="48"/>
      <c r="F182" s="48"/>
    </row>
    <row r="183" spans="1:6" ht="12">
      <c r="A183" s="48"/>
      <c r="B183" s="48"/>
      <c r="C183" s="48"/>
      <c r="D183" s="48"/>
      <c r="E183" s="48"/>
      <c r="F183" s="48"/>
    </row>
    <row r="184" ht="12">
      <c r="F184" s="48"/>
    </row>
  </sheetData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2"/>
  <sheetViews>
    <sheetView workbookViewId="0" topLeftCell="A76">
      <selection activeCell="B100" sqref="B100:C105"/>
    </sheetView>
  </sheetViews>
  <sheetFormatPr defaultColWidth="9.33203125" defaultRowHeight="12"/>
  <cols>
    <col min="1" max="1" width="5.66015625" style="0" customWidth="1"/>
    <col min="2" max="2" width="50.5" style="0" customWidth="1"/>
    <col min="3" max="3" width="14.5" style="0" customWidth="1"/>
    <col min="5" max="5" width="7.16015625" style="0" customWidth="1"/>
    <col min="6" max="6" width="52.33203125" style="0" customWidth="1"/>
    <col min="7" max="7" width="11.66015625" style="0" customWidth="1"/>
  </cols>
  <sheetData>
    <row r="1" spans="1:6" ht="18.75">
      <c r="A1" s="48"/>
      <c r="B1" s="125"/>
      <c r="C1" s="125"/>
      <c r="D1" s="126"/>
      <c r="E1" s="126"/>
      <c r="F1" s="126"/>
    </row>
    <row r="2" spans="1:6" ht="18.75">
      <c r="A2" s="48"/>
      <c r="B2" s="127"/>
      <c r="C2" s="48"/>
      <c r="D2" s="48"/>
      <c r="E2" s="48"/>
      <c r="F2" s="48"/>
    </row>
    <row r="3" spans="1:12" ht="12.75">
      <c r="A3" s="48"/>
      <c r="B3" s="138"/>
      <c r="C3" s="48"/>
      <c r="D3" s="48"/>
      <c r="E3" s="48"/>
      <c r="F3" s="138"/>
      <c r="G3" s="48"/>
      <c r="H3" s="48"/>
      <c r="I3" s="48"/>
      <c r="J3" s="48"/>
      <c r="K3" s="48"/>
      <c r="L3" s="48"/>
    </row>
    <row r="4" spans="1:12" ht="12.75">
      <c r="A4" s="48"/>
      <c r="B4" s="138"/>
      <c r="C4" s="48"/>
      <c r="D4" s="48"/>
      <c r="E4" s="48"/>
      <c r="F4" s="138"/>
      <c r="G4" s="48"/>
      <c r="H4" s="48"/>
      <c r="I4" s="48"/>
      <c r="J4" s="48"/>
      <c r="K4" s="48"/>
      <c r="L4" s="48"/>
    </row>
    <row r="5" spans="1:12" ht="1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">
      <c r="A6" s="128"/>
      <c r="B6" s="128"/>
      <c r="C6" s="128"/>
      <c r="D6" s="48"/>
      <c r="E6" s="128"/>
      <c r="F6" s="128"/>
      <c r="G6" s="128"/>
      <c r="H6" s="48"/>
      <c r="I6" s="48"/>
      <c r="J6" s="48"/>
      <c r="K6" s="48"/>
      <c r="L6" s="48"/>
    </row>
    <row r="7" spans="1:12" ht="12">
      <c r="A7" s="128"/>
      <c r="B7" s="48"/>
      <c r="C7" s="48"/>
      <c r="D7" s="48"/>
      <c r="E7" s="128"/>
      <c r="F7" s="48"/>
      <c r="G7" s="48"/>
      <c r="H7" s="48"/>
      <c r="I7" s="48"/>
      <c r="J7" s="48"/>
      <c r="K7" s="48"/>
      <c r="L7" s="48"/>
    </row>
    <row r="8" spans="1:12" ht="12">
      <c r="A8" s="48"/>
      <c r="B8" s="126"/>
      <c r="C8" s="107"/>
      <c r="D8" s="48"/>
      <c r="E8" s="48"/>
      <c r="F8" s="126"/>
      <c r="G8" s="107"/>
      <c r="H8" s="48"/>
      <c r="I8" s="48"/>
      <c r="J8" s="48"/>
      <c r="K8" s="48"/>
      <c r="L8" s="48"/>
    </row>
    <row r="9" spans="1:12" ht="12">
      <c r="A9" s="48"/>
      <c r="B9" s="126"/>
      <c r="C9" s="107"/>
      <c r="D9" s="48"/>
      <c r="E9" s="48"/>
      <c r="F9" s="126"/>
      <c r="G9" s="107"/>
      <c r="H9" s="48"/>
      <c r="I9" s="48"/>
      <c r="J9" s="48"/>
      <c r="K9" s="48"/>
      <c r="L9" s="48"/>
    </row>
    <row r="10" spans="1:12" ht="12">
      <c r="A10" s="48"/>
      <c r="B10" s="126"/>
      <c r="C10" s="107"/>
      <c r="D10" s="48"/>
      <c r="E10" s="48"/>
      <c r="F10" s="126"/>
      <c r="G10" s="107"/>
      <c r="H10" s="48"/>
      <c r="I10" s="48"/>
      <c r="J10" s="48"/>
      <c r="K10" s="48"/>
      <c r="L10" s="48"/>
    </row>
    <row r="11" spans="1:12" ht="12">
      <c r="A11" s="48"/>
      <c r="B11" s="126"/>
      <c r="C11" s="107"/>
      <c r="D11" s="48"/>
      <c r="E11" s="48"/>
      <c r="F11" s="126"/>
      <c r="G11" s="107"/>
      <c r="H11" s="48"/>
      <c r="I11" s="48"/>
      <c r="J11" s="48"/>
      <c r="K11" s="48"/>
      <c r="L11" s="48"/>
    </row>
    <row r="12" spans="1:12" ht="12">
      <c r="A12" s="48"/>
      <c r="B12" s="126"/>
      <c r="C12" s="107"/>
      <c r="D12" s="48"/>
      <c r="E12" s="48"/>
      <c r="F12" s="126"/>
      <c r="G12" s="107"/>
      <c r="H12" s="48"/>
      <c r="I12" s="48"/>
      <c r="J12" s="48"/>
      <c r="K12" s="48"/>
      <c r="L12" s="48"/>
    </row>
    <row r="13" spans="1:12" ht="12">
      <c r="A13" s="48"/>
      <c r="B13" s="126"/>
      <c r="C13" s="107"/>
      <c r="D13" s="48"/>
      <c r="E13" s="48"/>
      <c r="F13" s="126"/>
      <c r="G13" s="107"/>
      <c r="H13" s="48"/>
      <c r="I13" s="48"/>
      <c r="J13" s="48"/>
      <c r="K13" s="48"/>
      <c r="L13" s="48"/>
    </row>
    <row r="14" spans="1:12" ht="12">
      <c r="A14" s="48"/>
      <c r="B14" s="126"/>
      <c r="C14" s="107"/>
      <c r="D14" s="48"/>
      <c r="E14" s="48"/>
      <c r="F14" s="126"/>
      <c r="G14" s="107"/>
      <c r="H14" s="48"/>
      <c r="I14" s="48"/>
      <c r="J14" s="48"/>
      <c r="K14" s="48"/>
      <c r="L14" s="48"/>
    </row>
    <row r="15" spans="1:12" ht="12">
      <c r="A15" s="48"/>
      <c r="B15" s="126"/>
      <c r="C15" s="215"/>
      <c r="D15" s="48"/>
      <c r="E15" s="48"/>
      <c r="F15" s="126"/>
      <c r="G15" s="215"/>
      <c r="H15" s="48"/>
      <c r="I15" s="48"/>
      <c r="J15" s="48"/>
      <c r="K15" s="48"/>
      <c r="L15" s="48"/>
    </row>
    <row r="16" spans="1:12" ht="12">
      <c r="A16" s="48"/>
      <c r="B16" s="126"/>
      <c r="C16" s="107"/>
      <c r="D16" s="48"/>
      <c r="E16" s="48"/>
      <c r="F16" s="126"/>
      <c r="G16" s="107"/>
      <c r="H16" s="48"/>
      <c r="I16" s="48"/>
      <c r="J16" s="48"/>
      <c r="K16" s="48"/>
      <c r="L16" s="48"/>
    </row>
    <row r="17" spans="1:12" ht="12">
      <c r="A17" s="48"/>
      <c r="B17" s="126"/>
      <c r="C17" s="107"/>
      <c r="D17" s="48"/>
      <c r="E17" s="48"/>
      <c r="F17" s="126"/>
      <c r="G17" s="107"/>
      <c r="H17" s="48"/>
      <c r="I17" s="48"/>
      <c r="J17" s="48"/>
      <c r="K17" s="48"/>
      <c r="L17" s="48"/>
    </row>
    <row r="18" spans="1:12" ht="12">
      <c r="A18" s="48"/>
      <c r="B18" s="126"/>
      <c r="C18" s="107"/>
      <c r="D18" s="48"/>
      <c r="E18" s="48"/>
      <c r="F18" s="126"/>
      <c r="G18" s="107"/>
      <c r="H18" s="48"/>
      <c r="I18" s="48"/>
      <c r="J18" s="48"/>
      <c r="K18" s="48"/>
      <c r="L18" s="48"/>
    </row>
    <row r="19" spans="1:12" ht="12">
      <c r="A19" s="48"/>
      <c r="B19" s="126"/>
      <c r="C19" s="107"/>
      <c r="D19" s="48"/>
      <c r="E19" s="48"/>
      <c r="F19" s="126"/>
      <c r="G19" s="107"/>
      <c r="H19" s="48"/>
      <c r="I19" s="48"/>
      <c r="J19" s="48"/>
      <c r="K19" s="48"/>
      <c r="L19" s="48"/>
    </row>
    <row r="20" spans="1:12" ht="12">
      <c r="A20" s="48"/>
      <c r="B20" s="126"/>
      <c r="C20" s="107"/>
      <c r="D20" s="48"/>
      <c r="E20" s="48"/>
      <c r="F20" s="126"/>
      <c r="G20" s="107"/>
      <c r="H20" s="48"/>
      <c r="I20" s="48"/>
      <c r="J20" s="48"/>
      <c r="K20" s="48"/>
      <c r="L20" s="48"/>
    </row>
    <row r="21" spans="1:12" ht="12">
      <c r="A21" s="48"/>
      <c r="B21" s="126"/>
      <c r="C21" s="215"/>
      <c r="D21" s="48"/>
      <c r="E21" s="48"/>
      <c r="F21" s="126"/>
      <c r="G21" s="215"/>
      <c r="H21" s="48"/>
      <c r="I21" s="48"/>
      <c r="J21" s="48"/>
      <c r="K21" s="48"/>
      <c r="L21" s="48"/>
    </row>
    <row r="22" spans="1:12" ht="12">
      <c r="A22" s="48"/>
      <c r="B22" s="126"/>
      <c r="C22" s="107"/>
      <c r="D22" s="48"/>
      <c r="E22" s="48"/>
      <c r="F22" s="126"/>
      <c r="G22" s="107"/>
      <c r="H22" s="48"/>
      <c r="I22" s="48"/>
      <c r="J22" s="48"/>
      <c r="K22" s="48"/>
      <c r="L22" s="48"/>
    </row>
    <row r="23" spans="1:12" ht="12">
      <c r="A23" s="48"/>
      <c r="B23" s="126"/>
      <c r="C23" s="107"/>
      <c r="D23" s="48"/>
      <c r="E23" s="48"/>
      <c r="F23" s="126"/>
      <c r="G23" s="107"/>
      <c r="H23" s="48"/>
      <c r="I23" s="48"/>
      <c r="J23" s="48"/>
      <c r="K23" s="48"/>
      <c r="L23" s="48"/>
    </row>
    <row r="24" spans="1:12" ht="12">
      <c r="A24" s="48"/>
      <c r="B24" s="126"/>
      <c r="C24" s="107"/>
      <c r="D24" s="48"/>
      <c r="E24" s="48"/>
      <c r="F24" s="126"/>
      <c r="G24" s="107"/>
      <c r="H24" s="48"/>
      <c r="I24" s="48"/>
      <c r="J24" s="48"/>
      <c r="K24" s="48"/>
      <c r="L24" s="48"/>
    </row>
    <row r="25" spans="1:12" ht="12">
      <c r="A25" s="48"/>
      <c r="B25" s="126"/>
      <c r="C25" s="107"/>
      <c r="D25" s="48"/>
      <c r="E25" s="48"/>
      <c r="F25" s="126"/>
      <c r="G25" s="107"/>
      <c r="H25" s="48"/>
      <c r="I25" s="48"/>
      <c r="J25" s="48"/>
      <c r="K25" s="48"/>
      <c r="L25" s="48"/>
    </row>
    <row r="26" spans="1:12" ht="12">
      <c r="A26" s="48"/>
      <c r="B26" s="126"/>
      <c r="C26" s="107"/>
      <c r="D26" s="48"/>
      <c r="E26" s="48"/>
      <c r="F26" s="126"/>
      <c r="G26" s="107"/>
      <c r="H26" s="48"/>
      <c r="I26" s="48"/>
      <c r="J26" s="48"/>
      <c r="K26" s="48"/>
      <c r="L26" s="48"/>
    </row>
    <row r="27" spans="1:12" ht="12">
      <c r="A27" s="48"/>
      <c r="B27" s="126"/>
      <c r="C27" s="107"/>
      <c r="D27" s="48"/>
      <c r="E27" s="48"/>
      <c r="F27" s="126"/>
      <c r="G27" s="107"/>
      <c r="H27" s="48"/>
      <c r="I27" s="48"/>
      <c r="J27" s="48"/>
      <c r="K27" s="48"/>
      <c r="L27" s="48"/>
    </row>
    <row r="28" spans="1:12" ht="12">
      <c r="A28" s="48"/>
      <c r="B28" s="126"/>
      <c r="C28" s="107"/>
      <c r="D28" s="48"/>
      <c r="E28" s="48"/>
      <c r="F28" s="126"/>
      <c r="G28" s="107"/>
      <c r="H28" s="48"/>
      <c r="I28" s="48"/>
      <c r="J28" s="48"/>
      <c r="K28" s="48"/>
      <c r="L28" s="48"/>
    </row>
    <row r="29" spans="1:12" ht="12">
      <c r="A29" s="48"/>
      <c r="B29" s="126"/>
      <c r="C29" s="107"/>
      <c r="D29" s="48"/>
      <c r="E29" s="48"/>
      <c r="F29" s="126"/>
      <c r="G29" s="107"/>
      <c r="H29" s="48"/>
      <c r="I29" s="48"/>
      <c r="J29" s="48"/>
      <c r="K29" s="48"/>
      <c r="L29" s="48"/>
    </row>
    <row r="30" spans="1:12" ht="12">
      <c r="A30" s="48"/>
      <c r="B30" s="48"/>
      <c r="C30" s="216"/>
      <c r="D30" s="48"/>
      <c r="E30" s="48"/>
      <c r="F30" s="48"/>
      <c r="G30" s="216"/>
      <c r="H30" s="48"/>
      <c r="I30" s="48"/>
      <c r="J30" s="48"/>
      <c r="K30" s="48"/>
      <c r="L30" s="48"/>
    </row>
    <row r="31" spans="1:12" ht="12">
      <c r="A31" s="48"/>
      <c r="B31" s="122"/>
      <c r="C31" s="217"/>
      <c r="D31" s="48"/>
      <c r="E31" s="48"/>
      <c r="F31" s="122"/>
      <c r="G31" s="217"/>
      <c r="H31" s="48"/>
      <c r="I31" s="48"/>
      <c r="J31" s="48"/>
      <c r="K31" s="48"/>
      <c r="L31" s="48"/>
    </row>
    <row r="32" spans="1:12" ht="12">
      <c r="A32" s="48"/>
      <c r="B32" s="126"/>
      <c r="C32" s="107"/>
      <c r="D32" s="48"/>
      <c r="E32" s="48"/>
      <c r="F32" s="126"/>
      <c r="G32" s="107"/>
      <c r="H32" s="145"/>
      <c r="I32" s="48"/>
      <c r="J32" s="48"/>
      <c r="K32" s="48"/>
      <c r="L32" s="48"/>
    </row>
    <row r="33" spans="1:12" ht="12">
      <c r="A33" s="48"/>
      <c r="B33" s="218"/>
      <c r="C33" s="126"/>
      <c r="D33" s="48"/>
      <c r="E33" s="48"/>
      <c r="F33" s="218"/>
      <c r="G33" s="126"/>
      <c r="H33" s="146"/>
      <c r="I33" s="48"/>
      <c r="J33" s="48"/>
      <c r="K33" s="48"/>
      <c r="L33" s="48"/>
    </row>
    <row r="34" spans="1:12" ht="12">
      <c r="A34" s="48"/>
      <c r="B34" s="126"/>
      <c r="C34" s="145"/>
      <c r="D34" s="48"/>
      <c r="E34" s="48"/>
      <c r="F34" s="126"/>
      <c r="G34" s="145"/>
      <c r="H34" s="48"/>
      <c r="I34" s="48"/>
      <c r="J34" s="48"/>
      <c r="K34" s="48"/>
      <c r="L34" s="48"/>
    </row>
    <row r="35" spans="1:12" ht="12">
      <c r="A35" s="48"/>
      <c r="B35" s="218"/>
      <c r="C35" s="148"/>
      <c r="D35" s="48"/>
      <c r="E35" s="48"/>
      <c r="F35" s="218"/>
      <c r="G35" s="148"/>
      <c r="H35" s="48"/>
      <c r="I35" s="48"/>
      <c r="J35" s="48"/>
      <c r="K35" s="48"/>
      <c r="L35" s="48"/>
    </row>
    <row r="36" spans="1:12" ht="12">
      <c r="A36" s="48"/>
      <c r="B36" s="126"/>
      <c r="C36" s="107"/>
      <c r="D36" s="48"/>
      <c r="E36" s="48"/>
      <c r="F36" s="126"/>
      <c r="G36" s="107"/>
      <c r="H36" s="48"/>
      <c r="I36" s="48"/>
      <c r="J36" s="48"/>
      <c r="K36" s="48"/>
      <c r="L36" s="48"/>
    </row>
    <row r="37" spans="1:12" ht="12">
      <c r="A37" s="48"/>
      <c r="B37" s="126"/>
      <c r="C37" s="107"/>
      <c r="D37" s="48"/>
      <c r="E37" s="48"/>
      <c r="F37" s="126"/>
      <c r="G37" s="107"/>
      <c r="H37" s="48"/>
      <c r="I37" s="48"/>
      <c r="J37" s="48"/>
      <c r="K37" s="48"/>
      <c r="L37" s="48"/>
    </row>
    <row r="38" spans="1:12" ht="12.75">
      <c r="A38" s="219"/>
      <c r="B38" s="149"/>
      <c r="C38" s="150"/>
      <c r="D38" s="48"/>
      <c r="E38" s="219"/>
      <c r="F38" s="149"/>
      <c r="G38" s="150"/>
      <c r="H38" s="48"/>
      <c r="I38" s="48"/>
      <c r="J38" s="48"/>
      <c r="K38" s="48"/>
      <c r="L38" s="48"/>
    </row>
    <row r="39" spans="1:12" ht="12.75">
      <c r="A39" s="48"/>
      <c r="B39" s="138"/>
      <c r="C39" s="48"/>
      <c r="D39" s="48"/>
      <c r="E39" s="48"/>
      <c r="F39" s="138"/>
      <c r="G39" s="48"/>
      <c r="H39" s="48"/>
      <c r="I39" s="48"/>
      <c r="J39" s="48"/>
      <c r="K39" s="48"/>
      <c r="L39" s="48"/>
    </row>
    <row r="40" spans="1:12" ht="12.75">
      <c r="A40" s="48"/>
      <c r="B40" s="138"/>
      <c r="C40" s="48"/>
      <c r="D40" s="48"/>
      <c r="E40" s="48"/>
      <c r="F40" s="138"/>
      <c r="G40" s="48"/>
      <c r="H40" s="48"/>
      <c r="I40" s="48"/>
      <c r="J40" s="48"/>
      <c r="K40" s="48"/>
      <c r="L40" s="48"/>
    </row>
    <row r="41" spans="1:12" ht="1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">
      <c r="A42" s="128"/>
      <c r="B42" s="128"/>
      <c r="C42" s="128"/>
      <c r="D42" s="48"/>
      <c r="E42" s="128"/>
      <c r="F42" s="128"/>
      <c r="G42" s="128"/>
      <c r="H42" s="48"/>
      <c r="I42" s="48"/>
      <c r="J42" s="48"/>
      <c r="K42" s="48"/>
      <c r="L42" s="48"/>
    </row>
    <row r="43" spans="1:12" ht="12">
      <c r="A43" s="128"/>
      <c r="B43" s="48"/>
      <c r="C43" s="48"/>
      <c r="D43" s="48"/>
      <c r="E43" s="128"/>
      <c r="F43" s="48"/>
      <c r="G43" s="48"/>
      <c r="H43" s="48"/>
      <c r="I43" s="48"/>
      <c r="J43" s="48"/>
      <c r="K43" s="48"/>
      <c r="L43" s="48"/>
    </row>
    <row r="44" spans="1:12" ht="12">
      <c r="A44" s="48"/>
      <c r="B44" s="126"/>
      <c r="C44" s="107"/>
      <c r="D44" s="48"/>
      <c r="E44" s="48"/>
      <c r="F44" s="126"/>
      <c r="G44" s="107"/>
      <c r="H44" s="48"/>
      <c r="I44" s="48"/>
      <c r="J44" s="48"/>
      <c r="K44" s="48"/>
      <c r="L44" s="48"/>
    </row>
    <row r="45" spans="1:12" ht="12">
      <c r="A45" s="48"/>
      <c r="B45" s="126"/>
      <c r="C45" s="107"/>
      <c r="D45" s="48"/>
      <c r="E45" s="48"/>
      <c r="F45" s="126"/>
      <c r="G45" s="107"/>
      <c r="H45" s="48"/>
      <c r="I45" s="48"/>
      <c r="J45" s="48"/>
      <c r="K45" s="48"/>
      <c r="L45" s="48"/>
    </row>
    <row r="46" spans="1:12" ht="12">
      <c r="A46" s="48"/>
      <c r="B46" s="126"/>
      <c r="C46" s="107"/>
      <c r="D46" s="48"/>
      <c r="E46" s="48"/>
      <c r="F46" s="126"/>
      <c r="G46" s="107"/>
      <c r="H46" s="48"/>
      <c r="I46" s="48"/>
      <c r="J46" s="48"/>
      <c r="K46" s="48"/>
      <c r="L46" s="48"/>
    </row>
    <row r="47" spans="1:12" ht="12">
      <c r="A47" s="48"/>
      <c r="B47" s="126"/>
      <c r="C47" s="107"/>
      <c r="D47" s="48"/>
      <c r="E47" s="48"/>
      <c r="F47" s="126"/>
      <c r="G47" s="107"/>
      <c r="H47" s="48"/>
      <c r="I47" s="48"/>
      <c r="J47" s="48"/>
      <c r="K47" s="48"/>
      <c r="L47" s="48"/>
    </row>
    <row r="48" spans="1:12" ht="12">
      <c r="A48" s="48"/>
      <c r="B48" s="126"/>
      <c r="C48" s="107"/>
      <c r="D48" s="48"/>
      <c r="E48" s="48"/>
      <c r="F48" s="126"/>
      <c r="G48" s="107"/>
      <c r="H48" s="48"/>
      <c r="I48" s="48"/>
      <c r="J48" s="48"/>
      <c r="K48" s="48"/>
      <c r="L48" s="48"/>
    </row>
    <row r="49" spans="1:12" ht="12">
      <c r="A49" s="48"/>
      <c r="B49" s="126"/>
      <c r="C49" s="107"/>
      <c r="D49" s="48"/>
      <c r="E49" s="48"/>
      <c r="F49" s="126"/>
      <c r="G49" s="107"/>
      <c r="H49" s="48"/>
      <c r="I49" s="48"/>
      <c r="J49" s="48"/>
      <c r="K49" s="48"/>
      <c r="L49" s="48"/>
    </row>
    <row r="50" spans="1:12" ht="12">
      <c r="A50" s="48"/>
      <c r="B50" s="126"/>
      <c r="C50" s="107"/>
      <c r="D50" s="48"/>
      <c r="E50" s="48"/>
      <c r="F50" s="126"/>
      <c r="G50" s="107"/>
      <c r="H50" s="48"/>
      <c r="I50" s="48"/>
      <c r="J50" s="48"/>
      <c r="K50" s="48"/>
      <c r="L50" s="48"/>
    </row>
    <row r="51" spans="1:12" ht="12">
      <c r="A51" s="48"/>
      <c r="B51" s="126"/>
      <c r="C51" s="215"/>
      <c r="D51" s="48"/>
      <c r="E51" s="48"/>
      <c r="F51" s="126"/>
      <c r="G51" s="215"/>
      <c r="H51" s="48"/>
      <c r="I51" s="48"/>
      <c r="J51" s="48"/>
      <c r="K51" s="48"/>
      <c r="L51" s="48"/>
    </row>
    <row r="52" spans="1:12" ht="12">
      <c r="A52" s="48"/>
      <c r="B52" s="126"/>
      <c r="C52" s="107"/>
      <c r="D52" s="48"/>
      <c r="E52" s="48"/>
      <c r="F52" s="126"/>
      <c r="G52" s="107"/>
      <c r="H52" s="48"/>
      <c r="I52" s="48"/>
      <c r="J52" s="48"/>
      <c r="K52" s="48"/>
      <c r="L52" s="48"/>
    </row>
    <row r="53" spans="1:12" ht="12">
      <c r="A53" s="48"/>
      <c r="B53" s="126"/>
      <c r="C53" s="107"/>
      <c r="D53" s="48"/>
      <c r="E53" s="48"/>
      <c r="F53" s="126"/>
      <c r="G53" s="107"/>
      <c r="H53" s="48"/>
      <c r="I53" s="48"/>
      <c r="J53" s="48"/>
      <c r="K53" s="48"/>
      <c r="L53" s="48"/>
    </row>
    <row r="54" spans="1:12" ht="12">
      <c r="A54" s="48"/>
      <c r="B54" s="126"/>
      <c r="C54" s="107"/>
      <c r="D54" s="48"/>
      <c r="E54" s="48"/>
      <c r="F54" s="126"/>
      <c r="G54" s="107"/>
      <c r="H54" s="48"/>
      <c r="I54" s="48"/>
      <c r="J54" s="48"/>
      <c r="K54" s="48"/>
      <c r="L54" s="48"/>
    </row>
    <row r="55" spans="1:12" ht="12">
      <c r="A55" s="48"/>
      <c r="B55" s="126"/>
      <c r="C55" s="107"/>
      <c r="D55" s="48"/>
      <c r="E55" s="48"/>
      <c r="F55" s="126"/>
      <c r="G55" s="107"/>
      <c r="H55" s="48"/>
      <c r="I55" s="48"/>
      <c r="J55" s="48"/>
      <c r="K55" s="48"/>
      <c r="L55" s="48"/>
    </row>
    <row r="56" spans="1:12" ht="12">
      <c r="A56" s="48"/>
      <c r="B56" s="126"/>
      <c r="C56" s="107"/>
      <c r="D56" s="48"/>
      <c r="E56" s="48"/>
      <c r="F56" s="126"/>
      <c r="G56" s="107"/>
      <c r="H56" s="48"/>
      <c r="I56" s="48"/>
      <c r="J56" s="48"/>
      <c r="K56" s="48"/>
      <c r="L56" s="48"/>
    </row>
    <row r="57" spans="1:12" ht="12">
      <c r="A57" s="48"/>
      <c r="B57" s="126"/>
      <c r="C57" s="215"/>
      <c r="D57" s="48"/>
      <c r="E57" s="48"/>
      <c r="F57" s="126"/>
      <c r="G57" s="215"/>
      <c r="H57" s="48"/>
      <c r="I57" s="48"/>
      <c r="J57" s="48"/>
      <c r="K57" s="48"/>
      <c r="L57" s="48"/>
    </row>
    <row r="58" spans="1:12" ht="12">
      <c r="A58" s="48"/>
      <c r="B58" s="126"/>
      <c r="C58" s="107"/>
      <c r="D58" s="48"/>
      <c r="E58" s="48"/>
      <c r="F58" s="126"/>
      <c r="G58" s="107"/>
      <c r="H58" s="48"/>
      <c r="I58" s="48"/>
      <c r="J58" s="48"/>
      <c r="K58" s="48"/>
      <c r="L58" s="48"/>
    </row>
    <row r="59" spans="1:12" ht="12">
      <c r="A59" s="48"/>
      <c r="B59" s="126"/>
      <c r="C59" s="107"/>
      <c r="D59" s="48"/>
      <c r="E59" s="48"/>
      <c r="F59" s="126"/>
      <c r="G59" s="107"/>
      <c r="H59" s="48"/>
      <c r="I59" s="48"/>
      <c r="J59" s="48"/>
      <c r="K59" s="48"/>
      <c r="L59" s="48"/>
    </row>
    <row r="60" spans="1:12" ht="12">
      <c r="A60" s="48"/>
      <c r="B60" s="126"/>
      <c r="C60" s="107"/>
      <c r="D60" s="48"/>
      <c r="E60" s="48"/>
      <c r="F60" s="126"/>
      <c r="G60" s="107"/>
      <c r="H60" s="48"/>
      <c r="I60" s="48"/>
      <c r="J60" s="48"/>
      <c r="K60" s="48"/>
      <c r="L60" s="48"/>
    </row>
    <row r="61" spans="1:12" ht="12">
      <c r="A61" s="48"/>
      <c r="B61" s="126"/>
      <c r="C61" s="107"/>
      <c r="D61" s="48"/>
      <c r="E61" s="48"/>
      <c r="F61" s="126"/>
      <c r="G61" s="107"/>
      <c r="H61" s="48"/>
      <c r="I61" s="48"/>
      <c r="J61" s="48"/>
      <c r="K61" s="48"/>
      <c r="L61" s="48"/>
    </row>
    <row r="62" spans="1:12" ht="12">
      <c r="A62" s="48"/>
      <c r="B62" s="126"/>
      <c r="C62" s="107"/>
      <c r="D62" s="48"/>
      <c r="E62" s="48"/>
      <c r="F62" s="126"/>
      <c r="G62" s="107"/>
      <c r="H62" s="48"/>
      <c r="I62" s="48"/>
      <c r="J62" s="48"/>
      <c r="K62" s="48"/>
      <c r="L62" s="48"/>
    </row>
    <row r="63" spans="1:12" ht="12">
      <c r="A63" s="48"/>
      <c r="B63" s="126"/>
      <c r="C63" s="107"/>
      <c r="D63" s="48"/>
      <c r="E63" s="48"/>
      <c r="F63" s="126"/>
      <c r="G63" s="107"/>
      <c r="H63" s="48"/>
      <c r="I63" s="48"/>
      <c r="J63" s="48"/>
      <c r="K63" s="48"/>
      <c r="L63" s="48"/>
    </row>
    <row r="64" spans="1:12" ht="12">
      <c r="A64" s="48"/>
      <c r="B64" s="126"/>
      <c r="C64" s="107"/>
      <c r="D64" s="48"/>
      <c r="E64" s="48"/>
      <c r="F64" s="126"/>
      <c r="G64" s="107"/>
      <c r="H64" s="48"/>
      <c r="I64" s="48"/>
      <c r="J64" s="48"/>
      <c r="K64" s="48"/>
      <c r="L64" s="48"/>
    </row>
    <row r="65" spans="1:12" ht="12">
      <c r="A65" s="48"/>
      <c r="B65" s="126"/>
      <c r="C65" s="107"/>
      <c r="D65" s="48"/>
      <c r="E65" s="48"/>
      <c r="F65" s="126"/>
      <c r="G65" s="107"/>
      <c r="H65" s="48"/>
      <c r="I65" s="48"/>
      <c r="J65" s="48"/>
      <c r="K65" s="48"/>
      <c r="L65" s="48"/>
    </row>
    <row r="66" spans="1:12" ht="12">
      <c r="A66" s="48"/>
      <c r="B66" s="48"/>
      <c r="C66" s="216"/>
      <c r="D66" s="48"/>
      <c r="E66" s="48"/>
      <c r="F66" s="48"/>
      <c r="G66" s="216"/>
      <c r="H66" s="48"/>
      <c r="I66" s="48"/>
      <c r="J66" s="48"/>
      <c r="K66" s="48"/>
      <c r="L66" s="48"/>
    </row>
    <row r="67" spans="1:12" ht="12">
      <c r="A67" s="48"/>
      <c r="B67" s="122"/>
      <c r="C67" s="217"/>
      <c r="D67" s="48"/>
      <c r="E67" s="48"/>
      <c r="F67" s="122"/>
      <c r="G67" s="217"/>
      <c r="H67" s="48"/>
      <c r="I67" s="48"/>
      <c r="J67" s="48"/>
      <c r="K67" s="48"/>
      <c r="L67" s="48"/>
    </row>
    <row r="68" spans="1:12" ht="12">
      <c r="A68" s="48"/>
      <c r="B68" s="126"/>
      <c r="C68" s="107"/>
      <c r="D68" s="48"/>
      <c r="E68" s="48"/>
      <c r="F68" s="126"/>
      <c r="G68" s="107"/>
      <c r="H68" s="48"/>
      <c r="I68" s="48"/>
      <c r="J68" s="48"/>
      <c r="K68" s="48"/>
      <c r="L68" s="48"/>
    </row>
    <row r="69" spans="1:12" ht="12">
      <c r="A69" s="48"/>
      <c r="B69" s="218"/>
      <c r="C69" s="126"/>
      <c r="D69" s="48"/>
      <c r="E69" s="48"/>
      <c r="F69" s="218"/>
      <c r="G69" s="126"/>
      <c r="H69" s="48"/>
      <c r="I69" s="48"/>
      <c r="J69" s="48"/>
      <c r="K69" s="48"/>
      <c r="L69" s="48"/>
    </row>
    <row r="70" spans="1:12" ht="12">
      <c r="A70" s="48"/>
      <c r="B70" s="126"/>
      <c r="C70" s="145"/>
      <c r="D70" s="48"/>
      <c r="E70" s="48"/>
      <c r="F70" s="126"/>
      <c r="G70" s="145"/>
      <c r="H70" s="48"/>
      <c r="I70" s="48"/>
      <c r="J70" s="48"/>
      <c r="K70" s="48"/>
      <c r="L70" s="48"/>
    </row>
    <row r="71" spans="1:12" ht="12">
      <c r="A71" s="48"/>
      <c r="B71" s="218"/>
      <c r="C71" s="148"/>
      <c r="D71" s="48"/>
      <c r="E71" s="48"/>
      <c r="F71" s="218"/>
      <c r="G71" s="148"/>
      <c r="H71" s="48"/>
      <c r="I71" s="48"/>
      <c r="J71" s="48"/>
      <c r="K71" s="48"/>
      <c r="L71" s="48"/>
    </row>
    <row r="72" spans="1:12" ht="12">
      <c r="A72" s="48"/>
      <c r="B72" s="126"/>
      <c r="C72" s="107"/>
      <c r="D72" s="48"/>
      <c r="E72" s="48"/>
      <c r="F72" s="126"/>
      <c r="G72" s="107"/>
      <c r="H72" s="48"/>
      <c r="I72" s="48"/>
      <c r="J72" s="48"/>
      <c r="K72" s="48"/>
      <c r="L72" s="48"/>
    </row>
    <row r="73" spans="1:12" ht="12">
      <c r="A73" s="48"/>
      <c r="B73" s="126"/>
      <c r="C73" s="107"/>
      <c r="D73" s="48"/>
      <c r="E73" s="48"/>
      <c r="F73" s="126"/>
      <c r="G73" s="107"/>
      <c r="H73" s="48"/>
      <c r="I73" s="48"/>
      <c r="J73" s="48"/>
      <c r="K73" s="48"/>
      <c r="L73" s="48"/>
    </row>
    <row r="74" spans="1:12" ht="12.75">
      <c r="A74" s="219"/>
      <c r="B74" s="149"/>
      <c r="C74" s="150"/>
      <c r="D74" s="48"/>
      <c r="E74" s="219"/>
      <c r="F74" s="149"/>
      <c r="G74" s="150"/>
      <c r="H74" s="48"/>
      <c r="I74" s="48"/>
      <c r="J74" s="48"/>
      <c r="K74" s="48"/>
      <c r="L74" s="48"/>
    </row>
    <row r="75" spans="1:12" ht="1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2">
      <c r="A79" s="48"/>
      <c r="B79" s="12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2">
      <c r="A80" s="48"/>
      <c r="B80" s="12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2">
      <c r="A81" s="48"/>
      <c r="B81" s="12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2">
      <c r="A82" s="48"/>
      <c r="B82" s="12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">
      <c r="A83" s="48"/>
      <c r="B83" s="12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">
      <c r="A84" s="48"/>
      <c r="B84" s="12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2">
      <c r="A85" s="48"/>
      <c r="B85" s="12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">
      <c r="A86" s="48"/>
      <c r="B86" s="12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2">
      <c r="A87" s="48"/>
      <c r="B87" s="12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2">
      <c r="A88" s="48"/>
      <c r="B88" s="12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12">
      <c r="A89" s="60"/>
      <c r="B89" s="12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2">
      <c r="A90" s="60"/>
      <c r="B90" s="12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2">
      <c r="A91" s="48"/>
      <c r="B91" s="12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2">
      <c r="A92" s="48"/>
      <c r="B92" s="12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2">
      <c r="A93" s="129"/>
      <c r="B93" s="12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2">
      <c r="A94" s="48"/>
      <c r="B94" s="12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">
      <c r="A95" s="48"/>
      <c r="B95" s="12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">
      <c r="A96" s="129"/>
      <c r="B96" s="12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">
      <c r="A97" s="48"/>
      <c r="B97" s="128"/>
      <c r="C97" s="217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">
      <c r="A98" s="48"/>
      <c r="B98" s="128"/>
      <c r="C98" s="48"/>
      <c r="D98" s="60"/>
      <c r="E98" s="60"/>
      <c r="F98" s="60"/>
      <c r="G98" s="48"/>
      <c r="H98" s="48"/>
      <c r="I98" s="48"/>
      <c r="J98" s="48"/>
      <c r="K98" s="48"/>
      <c r="L98" s="48"/>
    </row>
    <row r="99" spans="1:12" ht="12">
      <c r="A99" s="60"/>
      <c r="B99" s="12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6" ht="12">
      <c r="A100" s="48"/>
      <c r="B100" s="137"/>
      <c r="D100" s="67"/>
      <c r="E100" s="67"/>
      <c r="F100" s="67"/>
    </row>
    <row r="101" spans="1:6" ht="12">
      <c r="A101" s="48"/>
      <c r="B101" s="137"/>
      <c r="D101" s="48"/>
      <c r="E101" s="48"/>
      <c r="F101" s="48"/>
    </row>
    <row r="102" spans="1:6" ht="15.75">
      <c r="A102" s="48"/>
      <c r="B102" s="137"/>
      <c r="C102" s="136"/>
      <c r="D102" s="48"/>
      <c r="E102" s="48"/>
      <c r="F102" s="48"/>
    </row>
    <row r="103" spans="1:6" ht="12.75" thickBot="1">
      <c r="A103" s="48"/>
      <c r="B103" s="48"/>
      <c r="C103" s="48"/>
      <c r="D103" s="48"/>
      <c r="E103" s="48"/>
      <c r="F103" s="48"/>
    </row>
    <row r="104" spans="1:6" ht="13.5" thickBot="1">
      <c r="A104" s="48"/>
      <c r="B104" s="48"/>
      <c r="C104" s="135"/>
      <c r="D104" s="48"/>
      <c r="E104" s="48"/>
      <c r="F104" s="48"/>
    </row>
    <row r="105" spans="1:7" ht="12">
      <c r="A105" s="60"/>
      <c r="B105" s="48"/>
      <c r="C105" s="48"/>
      <c r="D105" s="48"/>
      <c r="E105" s="48"/>
      <c r="F105" s="48"/>
      <c r="G105" s="48"/>
    </row>
    <row r="106" spans="1:7" ht="12">
      <c r="A106" s="60"/>
      <c r="B106" s="48"/>
      <c r="C106" s="48"/>
      <c r="D106" s="48"/>
      <c r="E106" s="48"/>
      <c r="F106" s="48"/>
      <c r="G106" s="48"/>
    </row>
    <row r="107" spans="1:7" ht="12">
      <c r="A107" s="48"/>
      <c r="B107" s="48"/>
      <c r="C107" s="48"/>
      <c r="D107" s="48"/>
      <c r="E107" s="48"/>
      <c r="F107" s="48"/>
      <c r="G107" s="48"/>
    </row>
    <row r="108" spans="1:7" ht="12">
      <c r="A108" s="48"/>
      <c r="B108" s="48"/>
      <c r="C108" s="48"/>
      <c r="D108" s="48"/>
      <c r="E108" s="48"/>
      <c r="F108" s="48"/>
      <c r="G108" s="48"/>
    </row>
    <row r="109" spans="1:7" ht="12">
      <c r="A109" s="48"/>
      <c r="B109" s="48"/>
      <c r="C109" s="48"/>
      <c r="D109" s="48"/>
      <c r="E109" s="48"/>
      <c r="F109" s="48"/>
      <c r="G109" s="48"/>
    </row>
    <row r="110" spans="1:7" ht="12">
      <c r="A110" s="48"/>
      <c r="B110" s="48"/>
      <c r="C110" s="48"/>
      <c r="D110" s="48"/>
      <c r="E110" s="48"/>
      <c r="F110" s="48"/>
      <c r="G110" s="48"/>
    </row>
    <row r="111" spans="1:7" ht="12">
      <c r="A111" s="48"/>
      <c r="B111" s="130"/>
      <c r="C111" s="131"/>
      <c r="D111" s="60"/>
      <c r="E111" s="60"/>
      <c r="F111" s="60"/>
      <c r="G111" s="60"/>
    </row>
    <row r="112" spans="1:7" ht="12">
      <c r="A112" s="48"/>
      <c r="B112" s="48"/>
      <c r="C112" s="67"/>
      <c r="D112" s="67"/>
      <c r="E112" s="67"/>
      <c r="F112" s="67"/>
      <c r="G112" s="67"/>
    </row>
    <row r="113" spans="1:7" ht="12">
      <c r="A113" s="48"/>
      <c r="B113" s="48"/>
      <c r="C113" s="48"/>
      <c r="D113" s="48"/>
      <c r="E113" s="48"/>
      <c r="F113" s="48"/>
      <c r="G113" s="48"/>
    </row>
    <row r="114" spans="2:7" ht="12">
      <c r="B114" s="48"/>
      <c r="C114" s="48"/>
      <c r="D114" s="48"/>
      <c r="E114" s="48"/>
      <c r="F114" s="48"/>
      <c r="G114" s="48"/>
    </row>
    <row r="115" spans="2:7" ht="12">
      <c r="B115" s="48"/>
      <c r="C115" s="67"/>
      <c r="D115" s="67"/>
      <c r="E115" s="67"/>
      <c r="F115" s="67"/>
      <c r="G115" s="67"/>
    </row>
    <row r="116" spans="2:7" ht="12">
      <c r="B116" s="48"/>
      <c r="C116" s="48"/>
      <c r="D116" s="48"/>
      <c r="E116" s="48"/>
      <c r="F116" s="48"/>
      <c r="G116" s="48"/>
    </row>
    <row r="117" spans="2:7" ht="12">
      <c r="B117" s="48"/>
      <c r="C117" s="48"/>
      <c r="D117" s="48"/>
      <c r="E117" s="48"/>
      <c r="F117" s="48"/>
      <c r="G117" s="48"/>
    </row>
    <row r="118" spans="2:7" ht="12">
      <c r="B118" s="48"/>
      <c r="C118" s="48"/>
      <c r="D118" s="48"/>
      <c r="E118" s="48"/>
      <c r="F118" s="48"/>
      <c r="G118" s="48"/>
    </row>
    <row r="119" spans="2:7" ht="12">
      <c r="B119" s="48"/>
      <c r="C119" s="48"/>
      <c r="D119" s="48"/>
      <c r="E119" s="48"/>
      <c r="F119" s="48"/>
      <c r="G119" s="48"/>
    </row>
    <row r="120" spans="2:7" ht="12">
      <c r="B120" s="48"/>
      <c r="C120" s="48"/>
      <c r="D120" s="48"/>
      <c r="E120" s="48"/>
      <c r="F120" s="48"/>
      <c r="G120" s="48"/>
    </row>
    <row r="121" spans="2:7" ht="12">
      <c r="B121" s="48"/>
      <c r="C121" s="48"/>
      <c r="D121" s="48"/>
      <c r="E121" s="48"/>
      <c r="F121" s="48"/>
      <c r="G121" s="48"/>
    </row>
    <row r="122" spans="2:7" ht="12">
      <c r="B122" s="48"/>
      <c r="C122" s="48"/>
      <c r="D122" s="48"/>
      <c r="E122" s="48"/>
      <c r="F122" s="48"/>
      <c r="G122" s="48"/>
    </row>
    <row r="123" spans="2:7" ht="12">
      <c r="B123" s="48"/>
      <c r="C123" s="48"/>
      <c r="D123" s="48"/>
      <c r="E123" s="48"/>
      <c r="F123" s="48"/>
      <c r="G123" s="48"/>
    </row>
    <row r="124" spans="2:7" ht="12">
      <c r="B124" s="48"/>
      <c r="C124" s="67"/>
      <c r="D124" s="67"/>
      <c r="E124" s="67"/>
      <c r="F124" s="67"/>
      <c r="G124" s="67"/>
    </row>
    <row r="125" spans="2:7" ht="12">
      <c r="B125" s="48"/>
      <c r="C125" s="48"/>
      <c r="D125" s="48"/>
      <c r="E125" s="48"/>
      <c r="F125" s="48"/>
      <c r="G125" s="48"/>
    </row>
    <row r="126" spans="2:7" ht="12">
      <c r="B126" s="48"/>
      <c r="C126" s="48"/>
      <c r="D126" s="48"/>
      <c r="E126" s="48"/>
      <c r="F126" s="48"/>
      <c r="G126" s="48"/>
    </row>
    <row r="127" spans="2:7" ht="12">
      <c r="B127" s="129"/>
      <c r="C127" s="60"/>
      <c r="D127" s="60"/>
      <c r="E127" s="60"/>
      <c r="F127" s="60"/>
      <c r="G127" s="60"/>
    </row>
    <row r="128" spans="2:7" ht="12">
      <c r="B128" s="48"/>
      <c r="C128" s="67"/>
      <c r="D128" s="67"/>
      <c r="E128" s="67"/>
      <c r="F128" s="67"/>
      <c r="G128" s="67"/>
    </row>
    <row r="129" spans="2:7" ht="12">
      <c r="B129" s="48"/>
      <c r="C129" s="67"/>
      <c r="D129" s="48"/>
      <c r="E129" s="48"/>
      <c r="F129" s="48"/>
      <c r="G129" s="48"/>
    </row>
    <row r="130" spans="2:7" ht="12">
      <c r="B130" s="48"/>
      <c r="C130" s="67"/>
      <c r="D130" s="48"/>
      <c r="E130" s="48"/>
      <c r="F130" s="48"/>
      <c r="G130" s="48"/>
    </row>
    <row r="131" spans="2:7" ht="12">
      <c r="B131" s="48"/>
      <c r="C131" s="48"/>
      <c r="D131" s="48"/>
      <c r="E131" s="48"/>
      <c r="F131" s="48"/>
      <c r="G131" s="48"/>
    </row>
    <row r="132" spans="2:7" ht="12">
      <c r="B132" s="48"/>
      <c r="C132" s="67"/>
      <c r="D132" s="48"/>
      <c r="E132" s="48"/>
      <c r="F132" s="48"/>
      <c r="G132" s="48"/>
    </row>
    <row r="133" spans="2:7" ht="12">
      <c r="B133" s="48"/>
      <c r="C133" s="67"/>
      <c r="D133" s="67"/>
      <c r="E133" s="67"/>
      <c r="F133" s="67"/>
      <c r="G133" s="67"/>
    </row>
    <row r="134" spans="2:7" ht="12">
      <c r="B134" s="48"/>
      <c r="C134" s="48"/>
      <c r="D134" s="48"/>
      <c r="E134" s="48"/>
      <c r="F134" s="48"/>
      <c r="G134" s="48"/>
    </row>
    <row r="135" spans="2:7" ht="12">
      <c r="B135" s="48"/>
      <c r="C135" s="48"/>
      <c r="D135" s="48"/>
      <c r="E135" s="48"/>
      <c r="F135" s="48"/>
      <c r="G135" s="48"/>
    </row>
    <row r="136" spans="2:7" ht="12">
      <c r="B136" s="48"/>
      <c r="C136" s="67"/>
      <c r="D136" s="67"/>
      <c r="E136" s="67"/>
      <c r="F136" s="67"/>
      <c r="G136" s="67"/>
    </row>
    <row r="137" spans="2:7" ht="12">
      <c r="B137" s="48"/>
      <c r="C137" s="48"/>
      <c r="D137" s="48"/>
      <c r="E137" s="48"/>
      <c r="F137" s="48"/>
      <c r="G137" s="48"/>
    </row>
    <row r="138" spans="2:7" ht="12">
      <c r="B138" s="48"/>
      <c r="C138" s="67"/>
      <c r="D138" s="48"/>
      <c r="E138" s="48"/>
      <c r="F138" s="48"/>
      <c r="G138" s="48"/>
    </row>
    <row r="139" spans="2:7" ht="12">
      <c r="B139" s="48"/>
      <c r="C139" s="132"/>
      <c r="D139" s="67"/>
      <c r="E139" s="67"/>
      <c r="F139" s="67"/>
      <c r="G139" s="67"/>
    </row>
    <row r="140" spans="2:7" ht="12">
      <c r="B140" s="48"/>
      <c r="C140" s="48"/>
      <c r="D140" s="48"/>
      <c r="E140" s="48"/>
      <c r="F140" s="48"/>
      <c r="G140" s="48"/>
    </row>
    <row r="141" spans="2:7" ht="12">
      <c r="B141" s="48"/>
      <c r="C141" s="132"/>
      <c r="D141" s="67"/>
      <c r="E141" s="67"/>
      <c r="F141" s="67"/>
      <c r="G141" s="67"/>
    </row>
    <row r="142" spans="2:7" ht="12">
      <c r="B142" s="48"/>
      <c r="C142" s="48"/>
      <c r="D142" s="48"/>
      <c r="E142" s="48"/>
      <c r="F142" s="48"/>
      <c r="G142" s="48"/>
    </row>
    <row r="143" spans="2:7" ht="12">
      <c r="B143" s="48"/>
      <c r="C143" s="48"/>
      <c r="D143" s="48"/>
      <c r="E143" s="48"/>
      <c r="F143" s="48"/>
      <c r="G143" s="48"/>
    </row>
    <row r="270" spans="1:6" ht="12">
      <c r="A270" s="48"/>
      <c r="B270" s="48"/>
      <c r="C270" s="48"/>
      <c r="D270" s="48"/>
      <c r="E270" s="48"/>
      <c r="F270" s="48"/>
    </row>
    <row r="271" spans="1:6" ht="12">
      <c r="A271" s="48"/>
      <c r="B271" s="48"/>
      <c r="C271" s="48"/>
      <c r="D271" s="48"/>
      <c r="E271" s="48"/>
      <c r="F271" s="48"/>
    </row>
    <row r="272" spans="1:6" ht="12">
      <c r="A272" s="48"/>
      <c r="B272" s="48"/>
      <c r="C272" s="48"/>
      <c r="D272" s="48"/>
      <c r="E272" s="48"/>
      <c r="F272" s="48"/>
    </row>
    <row r="273" spans="1:6" ht="12">
      <c r="A273" s="48"/>
      <c r="B273" s="48"/>
      <c r="C273" s="48"/>
      <c r="D273" s="48"/>
      <c r="E273" s="48"/>
      <c r="F273" s="48"/>
    </row>
    <row r="274" spans="1:6" ht="12">
      <c r="A274" s="48"/>
      <c r="B274" s="48"/>
      <c r="C274" s="48"/>
      <c r="D274" s="48"/>
      <c r="E274" s="48"/>
      <c r="F274" s="48"/>
    </row>
    <row r="275" spans="1:6" ht="12">
      <c r="A275" s="48"/>
      <c r="B275" s="48"/>
      <c r="C275" s="48"/>
      <c r="D275" s="48"/>
      <c r="E275" s="48"/>
      <c r="F275" s="48"/>
    </row>
    <row r="276" spans="1:6" ht="12">
      <c r="A276" s="48"/>
      <c r="B276" s="48"/>
      <c r="C276" s="48"/>
      <c r="D276" s="48"/>
      <c r="E276" s="48"/>
      <c r="F276" s="48"/>
    </row>
    <row r="277" spans="1:6" ht="12">
      <c r="A277" s="48"/>
      <c r="B277" s="48"/>
      <c r="C277" s="48"/>
      <c r="D277" s="48"/>
      <c r="E277" s="48"/>
      <c r="F277" s="48"/>
    </row>
    <row r="278" spans="1:6" ht="12">
      <c r="A278" s="48"/>
      <c r="B278" s="48"/>
      <c r="C278" s="48"/>
      <c r="D278" s="48"/>
      <c r="E278" s="48"/>
      <c r="F278" s="48"/>
    </row>
    <row r="279" spans="1:6" ht="12">
      <c r="A279" s="48"/>
      <c r="B279" s="48"/>
      <c r="C279" s="48"/>
      <c r="D279" s="48"/>
      <c r="E279" s="48"/>
      <c r="F279" s="48"/>
    </row>
    <row r="280" spans="1:6" ht="12">
      <c r="A280" s="48"/>
      <c r="B280" s="48"/>
      <c r="C280" s="48"/>
      <c r="D280" s="48"/>
      <c r="E280" s="48"/>
      <c r="F280" s="48"/>
    </row>
    <row r="281" spans="1:6" ht="12">
      <c r="A281" s="48"/>
      <c r="B281" s="67"/>
      <c r="C281" s="67"/>
      <c r="D281" s="67"/>
      <c r="E281" s="67"/>
      <c r="F281" s="67"/>
    </row>
    <row r="282" spans="1:6" ht="12">
      <c r="A282" s="48"/>
      <c r="B282" s="48"/>
      <c r="C282" s="48"/>
      <c r="D282" s="48"/>
      <c r="E282" s="48"/>
      <c r="F282" s="48"/>
    </row>
    <row r="283" spans="1:6" ht="12">
      <c r="A283" s="48"/>
      <c r="B283" s="48"/>
      <c r="C283" s="48"/>
      <c r="D283" s="48"/>
      <c r="E283" s="48"/>
      <c r="F283" s="48"/>
    </row>
    <row r="284" spans="1:6" ht="12">
      <c r="A284" s="129"/>
      <c r="B284" s="48"/>
      <c r="C284" s="48"/>
      <c r="D284" s="48"/>
      <c r="E284" s="48"/>
      <c r="F284" s="48"/>
    </row>
    <row r="285" spans="1:6" ht="12">
      <c r="A285" s="48"/>
      <c r="B285" s="48"/>
      <c r="C285" s="48"/>
      <c r="D285" s="48"/>
      <c r="E285" s="48"/>
      <c r="F285" s="48"/>
    </row>
    <row r="286" spans="1:6" ht="12">
      <c r="A286" s="48"/>
      <c r="B286" s="48"/>
      <c r="C286" s="48"/>
      <c r="D286" s="48"/>
      <c r="E286" s="48"/>
      <c r="F286" s="48"/>
    </row>
    <row r="287" spans="1:6" ht="12">
      <c r="A287" s="48"/>
      <c r="B287" s="48"/>
      <c r="C287" s="48"/>
      <c r="D287" s="48"/>
      <c r="E287" s="48"/>
      <c r="F287" s="48"/>
    </row>
    <row r="288" spans="1:6" ht="12">
      <c r="A288" s="48"/>
      <c r="B288" s="48"/>
      <c r="C288" s="48"/>
      <c r="D288" s="48"/>
      <c r="E288" s="48"/>
      <c r="F288" s="48"/>
    </row>
    <row r="289" spans="1:6" ht="12">
      <c r="A289" s="48"/>
      <c r="B289" s="48"/>
      <c r="C289" s="48"/>
      <c r="D289" s="48"/>
      <c r="E289" s="48"/>
      <c r="F289" s="48"/>
    </row>
    <row r="290" spans="1:6" ht="12">
      <c r="A290" s="48"/>
      <c r="B290" s="48"/>
      <c r="C290" s="48"/>
      <c r="D290" s="48"/>
      <c r="E290" s="48"/>
      <c r="F290" s="48"/>
    </row>
    <row r="291" spans="1:6" ht="12">
      <c r="A291" s="48"/>
      <c r="B291" s="48"/>
      <c r="C291" s="48"/>
      <c r="D291" s="48"/>
      <c r="E291" s="48"/>
      <c r="F291" s="48"/>
    </row>
    <row r="292" spans="1:6" ht="12">
      <c r="A292" s="48"/>
      <c r="B292" s="48"/>
      <c r="C292" s="48"/>
      <c r="D292" s="48"/>
      <c r="E292" s="48"/>
      <c r="F292" s="48"/>
    </row>
    <row r="293" spans="1:6" ht="12">
      <c r="A293" s="48"/>
      <c r="B293" s="48"/>
      <c r="C293" s="48"/>
      <c r="D293" s="48"/>
      <c r="E293" s="48"/>
      <c r="F293" s="48"/>
    </row>
    <row r="294" spans="1:6" ht="12">
      <c r="A294" s="48"/>
      <c r="B294" s="48"/>
      <c r="C294" s="48"/>
      <c r="D294" s="48"/>
      <c r="E294" s="48"/>
      <c r="F294" s="48"/>
    </row>
    <row r="295" spans="1:6" ht="12">
      <c r="A295" s="129"/>
      <c r="B295" s="60"/>
      <c r="C295" s="60"/>
      <c r="D295" s="60"/>
      <c r="E295" s="60"/>
      <c r="F295" s="60"/>
    </row>
    <row r="296" spans="1:6" ht="12">
      <c r="A296" s="48"/>
      <c r="B296" s="67"/>
      <c r="C296" s="67"/>
      <c r="D296" s="67"/>
      <c r="E296" s="67"/>
      <c r="F296" s="67"/>
    </row>
    <row r="297" spans="1:6" ht="12">
      <c r="A297" s="48"/>
      <c r="B297" s="48"/>
      <c r="C297" s="48"/>
      <c r="D297" s="48"/>
      <c r="E297" s="48"/>
      <c r="F297" s="48"/>
    </row>
    <row r="298" spans="1:6" ht="12">
      <c r="A298" s="48"/>
      <c r="B298" s="48"/>
      <c r="C298" s="48"/>
      <c r="D298" s="48"/>
      <c r="E298" s="48"/>
      <c r="F298" s="48"/>
    </row>
    <row r="299" spans="1:6" ht="12">
      <c r="A299" s="48"/>
      <c r="B299" s="48"/>
      <c r="C299" s="48"/>
      <c r="D299" s="48"/>
      <c r="E299" s="48"/>
      <c r="F299" s="48"/>
    </row>
    <row r="300" spans="1:6" ht="12">
      <c r="A300" s="48"/>
      <c r="B300" s="48"/>
      <c r="C300" s="48"/>
      <c r="D300" s="48"/>
      <c r="E300" s="48"/>
      <c r="F300" s="48"/>
    </row>
    <row r="301" spans="1:6" ht="12">
      <c r="A301" s="48"/>
      <c r="B301" s="48"/>
      <c r="C301" s="48"/>
      <c r="D301" s="48"/>
      <c r="E301" s="48"/>
      <c r="F301" s="48"/>
    </row>
    <row r="302" spans="1:6" ht="12">
      <c r="A302" s="48"/>
      <c r="B302" s="48"/>
      <c r="C302" s="48"/>
      <c r="D302" s="48"/>
      <c r="E302" s="48"/>
      <c r="F302" s="48"/>
    </row>
    <row r="303" spans="1:6" ht="12">
      <c r="A303" s="48"/>
      <c r="B303" s="48"/>
      <c r="C303" s="48"/>
      <c r="D303" s="48"/>
      <c r="E303" s="48"/>
      <c r="F303" s="48"/>
    </row>
    <row r="304" spans="1:6" ht="12">
      <c r="A304" s="48"/>
      <c r="B304" s="48"/>
      <c r="C304" s="48"/>
      <c r="D304" s="48"/>
      <c r="E304" s="48"/>
      <c r="F304" s="48"/>
    </row>
    <row r="305" spans="1:6" ht="12">
      <c r="A305" s="48"/>
      <c r="B305" s="48"/>
      <c r="C305" s="48"/>
      <c r="D305" s="48"/>
      <c r="E305" s="48"/>
      <c r="F305" s="48"/>
    </row>
    <row r="306" spans="1:6" ht="12">
      <c r="A306" s="48"/>
      <c r="B306" s="48"/>
      <c r="C306" s="48"/>
      <c r="D306" s="48"/>
      <c r="E306" s="48"/>
      <c r="F306" s="48"/>
    </row>
    <row r="307" spans="1:6" ht="12">
      <c r="A307" s="48"/>
      <c r="B307" s="48"/>
      <c r="C307" s="48"/>
      <c r="D307" s="48"/>
      <c r="E307" s="48"/>
      <c r="F307" s="48"/>
    </row>
    <row r="308" spans="1:6" ht="12">
      <c r="A308" s="48"/>
      <c r="B308" s="48"/>
      <c r="C308" s="48"/>
      <c r="D308" s="48"/>
      <c r="E308" s="48"/>
      <c r="F308" s="48"/>
    </row>
    <row r="309" spans="1:6" ht="12">
      <c r="A309" s="48"/>
      <c r="B309" s="67"/>
      <c r="C309" s="67"/>
      <c r="D309" s="67"/>
      <c r="E309" s="67"/>
      <c r="F309" s="67"/>
    </row>
    <row r="310" spans="1:6" ht="12">
      <c r="A310" s="48"/>
      <c r="B310" s="48"/>
      <c r="C310" s="48"/>
      <c r="D310" s="48"/>
      <c r="E310" s="48"/>
      <c r="F310" s="48"/>
    </row>
    <row r="311" spans="1:6" ht="12">
      <c r="A311" s="48"/>
      <c r="B311" s="48"/>
      <c r="C311" s="48"/>
      <c r="D311" s="48"/>
      <c r="E311" s="48"/>
      <c r="F311" s="48"/>
    </row>
    <row r="312" spans="1:6" ht="12">
      <c r="A312" s="48"/>
      <c r="B312" s="48"/>
      <c r="C312" s="48"/>
      <c r="D312" s="48"/>
      <c r="E312" s="48"/>
      <c r="F312" s="48"/>
    </row>
    <row r="313" spans="1:6" ht="12">
      <c r="A313" s="48"/>
      <c r="B313" s="48"/>
      <c r="C313" s="48"/>
      <c r="D313" s="48"/>
      <c r="E313" s="48"/>
      <c r="F313" s="48"/>
    </row>
    <row r="314" spans="1:6" ht="12">
      <c r="A314" s="48"/>
      <c r="B314" s="48"/>
      <c r="C314" s="48"/>
      <c r="D314" s="48"/>
      <c r="E314" s="48"/>
      <c r="F314" s="48"/>
    </row>
    <row r="315" spans="1:6" ht="12">
      <c r="A315" s="48"/>
      <c r="B315" s="48"/>
      <c r="C315" s="48"/>
      <c r="D315" s="48"/>
      <c r="E315" s="48"/>
      <c r="F315" s="48"/>
    </row>
    <row r="316" spans="1:6" ht="12">
      <c r="A316" s="48"/>
      <c r="B316" s="48"/>
      <c r="C316" s="48"/>
      <c r="D316" s="48"/>
      <c r="E316" s="48"/>
      <c r="F316" s="48"/>
    </row>
    <row r="317" spans="1:6" ht="12">
      <c r="A317" s="60"/>
      <c r="B317" s="48"/>
      <c r="C317" s="48"/>
      <c r="D317" s="48"/>
      <c r="E317" s="48"/>
      <c r="F317" s="48"/>
    </row>
    <row r="318" spans="1:6" ht="12">
      <c r="A318" s="48"/>
      <c r="B318" s="48"/>
      <c r="C318" s="48"/>
      <c r="D318" s="48"/>
      <c r="E318" s="48"/>
      <c r="F318" s="48"/>
    </row>
    <row r="319" spans="1:6" ht="12">
      <c r="A319" s="48"/>
      <c r="B319" s="48"/>
      <c r="C319" s="48"/>
      <c r="D319" s="48"/>
      <c r="E319" s="48"/>
      <c r="F319" s="48"/>
    </row>
    <row r="320" spans="1:6" ht="12">
      <c r="A320" s="48"/>
      <c r="B320" s="48"/>
      <c r="C320" s="48"/>
      <c r="D320" s="48"/>
      <c r="E320" s="48"/>
      <c r="F320" s="48"/>
    </row>
    <row r="321" spans="1:6" ht="12">
      <c r="A321" s="48"/>
      <c r="B321" s="48"/>
      <c r="C321" s="48"/>
      <c r="D321" s="48"/>
      <c r="E321" s="48"/>
      <c r="F321" s="48"/>
    </row>
    <row r="322" spans="1:6" ht="12">
      <c r="A322" s="48"/>
      <c r="B322" s="48"/>
      <c r="C322" s="48"/>
      <c r="D322" s="48"/>
      <c r="E322" s="48"/>
      <c r="F322" s="48"/>
    </row>
    <row r="323" spans="1:6" ht="12">
      <c r="A323" s="48"/>
      <c r="B323" s="48"/>
      <c r="C323" s="48"/>
      <c r="D323" s="48"/>
      <c r="E323" s="48"/>
      <c r="F323" s="48"/>
    </row>
    <row r="324" spans="1:6" ht="12">
      <c r="A324" s="48"/>
      <c r="B324" s="48"/>
      <c r="C324" s="48"/>
      <c r="D324" s="48"/>
      <c r="E324" s="48"/>
      <c r="F324" s="48"/>
    </row>
    <row r="325" spans="1:6" ht="12">
      <c r="A325" s="48"/>
      <c r="B325" s="48"/>
      <c r="C325" s="48"/>
      <c r="D325" s="48"/>
      <c r="E325" s="48"/>
      <c r="F325" s="48"/>
    </row>
    <row r="326" spans="1:6" ht="12">
      <c r="A326" s="129"/>
      <c r="B326" s="60"/>
      <c r="C326" s="48"/>
      <c r="D326" s="48"/>
      <c r="E326" s="48"/>
      <c r="F326" s="48"/>
    </row>
    <row r="327" spans="1:6" ht="12">
      <c r="A327" s="48"/>
      <c r="B327" s="60"/>
      <c r="C327" s="60"/>
      <c r="D327" s="60"/>
      <c r="E327" s="60"/>
      <c r="F327" s="60"/>
    </row>
    <row r="328" spans="1:6" ht="12">
      <c r="A328" s="48"/>
      <c r="B328" s="67"/>
      <c r="C328" s="108"/>
      <c r="D328" s="108"/>
      <c r="E328" s="108"/>
      <c r="F328" s="108"/>
    </row>
    <row r="329" spans="1:6" ht="12">
      <c r="A329" s="48"/>
      <c r="B329" s="48"/>
      <c r="C329" s="48"/>
      <c r="D329" s="48"/>
      <c r="E329" s="48"/>
      <c r="F329" s="48"/>
    </row>
    <row r="330" spans="1:6" ht="12">
      <c r="A330" s="48"/>
      <c r="B330" s="48"/>
      <c r="C330" s="48"/>
      <c r="D330" s="48"/>
      <c r="E330" s="48"/>
      <c r="F330" s="48"/>
    </row>
    <row r="331" spans="1:6" ht="12">
      <c r="A331" s="60"/>
      <c r="B331" s="67"/>
      <c r="C331" s="67"/>
      <c r="D331" s="67"/>
      <c r="E331" s="67"/>
      <c r="F331" s="67"/>
    </row>
    <row r="332" spans="1:6" ht="12">
      <c r="A332" s="48"/>
      <c r="B332" s="48"/>
      <c r="C332" s="48"/>
      <c r="D332" s="48"/>
      <c r="E332" s="48"/>
      <c r="F332" s="48"/>
    </row>
    <row r="333" spans="1:6" ht="12">
      <c r="A333" s="48"/>
      <c r="B333" s="48"/>
      <c r="C333" s="48"/>
      <c r="D333" s="48"/>
      <c r="E333" s="48"/>
      <c r="F333" s="48"/>
    </row>
    <row r="334" spans="1:6" ht="12">
      <c r="A334" s="48"/>
      <c r="B334" s="48"/>
      <c r="C334" s="48"/>
      <c r="D334" s="48"/>
      <c r="E334" s="48"/>
      <c r="F334" s="48"/>
    </row>
    <row r="335" spans="1:6" ht="12">
      <c r="A335" s="48"/>
      <c r="B335" s="48"/>
      <c r="C335" s="48"/>
      <c r="D335" s="48"/>
      <c r="E335" s="48"/>
      <c r="F335" s="48"/>
    </row>
    <row r="336" spans="1:6" ht="12">
      <c r="A336" s="48"/>
      <c r="B336" s="48"/>
      <c r="C336" s="48"/>
      <c r="D336" s="48"/>
      <c r="E336" s="48"/>
      <c r="F336" s="48"/>
    </row>
    <row r="337" spans="1:6" ht="12">
      <c r="A337" s="48"/>
      <c r="B337" s="67"/>
      <c r="C337" s="67"/>
      <c r="D337" s="67"/>
      <c r="E337" s="67"/>
      <c r="F337" s="67"/>
    </row>
    <row r="338" spans="1:6" ht="12">
      <c r="A338" s="48"/>
      <c r="B338" s="48"/>
      <c r="C338" s="48"/>
      <c r="D338" s="48"/>
      <c r="E338" s="48"/>
      <c r="F338" s="48"/>
    </row>
    <row r="339" spans="1:6" ht="12">
      <c r="A339" s="48"/>
      <c r="B339" s="48"/>
      <c r="C339" s="48"/>
      <c r="D339" s="48"/>
      <c r="E339" s="48"/>
      <c r="F339" s="48"/>
    </row>
    <row r="340" spans="1:6" ht="12">
      <c r="A340" s="129"/>
      <c r="B340" s="60"/>
      <c r="C340" s="48"/>
      <c r="D340" s="48"/>
      <c r="E340" s="48"/>
      <c r="F340" s="48"/>
    </row>
    <row r="341" spans="1:6" ht="12">
      <c r="A341" s="48"/>
      <c r="B341" s="60"/>
      <c r="C341" s="60"/>
      <c r="D341" s="60"/>
      <c r="E341" s="60"/>
      <c r="F341" s="60"/>
    </row>
    <row r="342" spans="1:6" ht="12">
      <c r="A342" s="48"/>
      <c r="B342" s="67"/>
      <c r="C342" s="48"/>
      <c r="D342" s="48"/>
      <c r="E342" s="48"/>
      <c r="F342" s="48"/>
    </row>
    <row r="343" spans="1:6" ht="12">
      <c r="A343" s="48"/>
      <c r="B343" s="67"/>
      <c r="C343" s="67"/>
      <c r="D343" s="67"/>
      <c r="E343" s="67"/>
      <c r="F343" s="67"/>
    </row>
    <row r="344" spans="1:6" ht="12">
      <c r="A344" s="48"/>
      <c r="B344" s="48"/>
      <c r="C344" s="48"/>
      <c r="D344" s="48"/>
      <c r="E344" s="48"/>
      <c r="F344" s="48"/>
    </row>
    <row r="345" spans="1:6" ht="12">
      <c r="A345" s="48"/>
      <c r="B345" s="48"/>
      <c r="C345" s="48"/>
      <c r="D345" s="48"/>
      <c r="E345" s="48"/>
      <c r="F345" s="48"/>
    </row>
    <row r="346" spans="1:6" ht="12">
      <c r="A346" s="48"/>
      <c r="B346" s="48"/>
      <c r="C346" s="48"/>
      <c r="D346" s="48"/>
      <c r="E346" s="48"/>
      <c r="F346" s="48"/>
    </row>
    <row r="347" spans="1:6" ht="12">
      <c r="A347" s="48"/>
      <c r="B347" s="48"/>
      <c r="C347" s="48"/>
      <c r="D347" s="48"/>
      <c r="E347" s="48"/>
      <c r="F347" s="48"/>
    </row>
    <row r="348" spans="1:6" ht="12">
      <c r="A348" s="48"/>
      <c r="B348" s="48"/>
      <c r="C348" s="48"/>
      <c r="D348" s="48"/>
      <c r="E348" s="48"/>
      <c r="F348" s="48"/>
    </row>
    <row r="349" spans="1:6" ht="12">
      <c r="A349" s="48"/>
      <c r="B349" s="48"/>
      <c r="C349" s="48"/>
      <c r="D349" s="48"/>
      <c r="E349" s="48"/>
      <c r="F349" s="48"/>
    </row>
    <row r="350" spans="1:6" ht="12">
      <c r="A350" s="48"/>
      <c r="B350" s="48"/>
      <c r="C350" s="48"/>
      <c r="D350" s="48"/>
      <c r="E350" s="48"/>
      <c r="F350" s="48"/>
    </row>
    <row r="351" spans="1:6" ht="12">
      <c r="A351" s="48"/>
      <c r="B351" s="48"/>
      <c r="C351" s="48"/>
      <c r="D351" s="48"/>
      <c r="E351" s="48"/>
      <c r="F351" s="48"/>
    </row>
    <row r="352" spans="1:6" ht="12">
      <c r="A352" s="48"/>
      <c r="B352" s="48"/>
      <c r="C352" s="48"/>
      <c r="D352" s="48"/>
      <c r="E352" s="48"/>
      <c r="F352" s="48"/>
    </row>
    <row r="353" spans="1:6" ht="12">
      <c r="A353" s="48"/>
      <c r="B353" s="48"/>
      <c r="C353" s="48"/>
      <c r="D353" s="48"/>
      <c r="E353" s="48"/>
      <c r="F353" s="48"/>
    </row>
    <row r="354" spans="1:6" ht="12">
      <c r="A354" s="48"/>
      <c r="B354" s="67"/>
      <c r="C354" s="67"/>
      <c r="D354" s="67"/>
      <c r="E354" s="67"/>
      <c r="F354" s="67"/>
    </row>
    <row r="355" spans="1:6" ht="12">
      <c r="A355" s="48"/>
      <c r="B355" s="48"/>
      <c r="C355" s="48"/>
      <c r="D355" s="48"/>
      <c r="E355" s="48"/>
      <c r="F355" s="48"/>
    </row>
    <row r="356" spans="1:6" ht="12">
      <c r="A356" s="48"/>
      <c r="B356" s="48"/>
      <c r="C356" s="48"/>
      <c r="D356" s="48"/>
      <c r="E356" s="48"/>
      <c r="F356" s="48"/>
    </row>
    <row r="357" spans="1:6" ht="12">
      <c r="A357" s="48"/>
      <c r="B357" s="48"/>
      <c r="C357" s="48"/>
      <c r="D357" s="48"/>
      <c r="E357" s="48"/>
      <c r="F357" s="48"/>
    </row>
    <row r="358" spans="1:6" ht="12">
      <c r="A358" s="48"/>
      <c r="B358" s="48"/>
      <c r="C358" s="48"/>
      <c r="D358" s="48"/>
      <c r="E358" s="48"/>
      <c r="F358" s="48"/>
    </row>
    <row r="359" spans="1:6" ht="12">
      <c r="A359" s="48"/>
      <c r="B359" s="48"/>
      <c r="C359" s="48"/>
      <c r="D359" s="48"/>
      <c r="E359" s="48"/>
      <c r="F359" s="48"/>
    </row>
    <row r="360" spans="1:6" ht="12">
      <c r="A360" s="48"/>
      <c r="B360" s="48"/>
      <c r="C360" s="48"/>
      <c r="D360" s="48"/>
      <c r="E360" s="48"/>
      <c r="F360" s="48"/>
    </row>
    <row r="361" spans="1:6" ht="12">
      <c r="A361" s="48"/>
      <c r="B361" s="48"/>
      <c r="C361" s="48"/>
      <c r="D361" s="48"/>
      <c r="E361" s="48"/>
      <c r="F361" s="48"/>
    </row>
    <row r="362" spans="1:6" ht="12">
      <c r="A362" s="48"/>
      <c r="B362" s="48"/>
      <c r="C362" s="48"/>
      <c r="D362" s="48"/>
      <c r="E362" s="48"/>
      <c r="F362" s="48"/>
    </row>
    <row r="363" spans="1:6" ht="12">
      <c r="A363" s="48"/>
      <c r="B363" s="48"/>
      <c r="C363" s="48"/>
      <c r="D363" s="48"/>
      <c r="E363" s="48"/>
      <c r="F363" s="48"/>
    </row>
    <row r="364" spans="1:6" ht="12">
      <c r="A364" s="48"/>
      <c r="B364" s="48"/>
      <c r="C364" s="48"/>
      <c r="D364" s="48"/>
      <c r="E364" s="48"/>
      <c r="F364" s="48"/>
    </row>
    <row r="365" spans="1:6" ht="12">
      <c r="A365" s="48"/>
      <c r="B365" s="48"/>
      <c r="C365" s="48"/>
      <c r="D365" s="48"/>
      <c r="E365" s="48"/>
      <c r="F365" s="48"/>
    </row>
    <row r="366" spans="1:6" ht="12">
      <c r="A366" s="48"/>
      <c r="B366" s="48"/>
      <c r="C366" s="48"/>
      <c r="D366" s="48"/>
      <c r="E366" s="48"/>
      <c r="F366" s="48"/>
    </row>
    <row r="367" spans="1:6" ht="12">
      <c r="A367" s="48"/>
      <c r="B367" s="48"/>
      <c r="C367" s="48"/>
      <c r="D367" s="48"/>
      <c r="E367" s="48"/>
      <c r="F367" s="48"/>
    </row>
    <row r="368" spans="1:6" ht="12">
      <c r="A368" s="129"/>
      <c r="B368" s="60"/>
      <c r="C368" s="60"/>
      <c r="D368" s="60"/>
      <c r="E368" s="60"/>
      <c r="F368" s="60"/>
    </row>
    <row r="369" spans="1:6" ht="12">
      <c r="A369" s="48"/>
      <c r="B369" s="67"/>
      <c r="C369" s="67"/>
      <c r="D369" s="67"/>
      <c r="E369" s="67"/>
      <c r="F369" s="67"/>
    </row>
    <row r="370" spans="1:6" ht="12">
      <c r="A370" s="48"/>
      <c r="B370" s="48"/>
      <c r="C370" s="48"/>
      <c r="D370" s="48"/>
      <c r="E370" s="48"/>
      <c r="F370" s="48"/>
    </row>
    <row r="371" spans="1:6" ht="12">
      <c r="A371" s="48"/>
      <c r="B371" s="48"/>
      <c r="C371" s="48"/>
      <c r="D371" s="48"/>
      <c r="E371" s="48"/>
      <c r="F371" s="48"/>
    </row>
    <row r="372" spans="1:6" ht="12">
      <c r="A372" s="48"/>
      <c r="B372" s="48"/>
      <c r="C372" s="48"/>
      <c r="D372" s="48"/>
      <c r="E372" s="48"/>
      <c r="F372" s="48"/>
    </row>
    <row r="373" spans="1:6" ht="12">
      <c r="A373" s="48"/>
      <c r="B373" s="48"/>
      <c r="C373" s="48"/>
      <c r="D373" s="48"/>
      <c r="E373" s="48"/>
      <c r="F373" s="48"/>
    </row>
    <row r="374" spans="1:6" ht="12">
      <c r="A374" s="48"/>
      <c r="B374" s="48"/>
      <c r="C374" s="48"/>
      <c r="D374" s="48"/>
      <c r="E374" s="48"/>
      <c r="F374" s="48"/>
    </row>
    <row r="375" spans="1:6" ht="12">
      <c r="A375" s="48"/>
      <c r="B375" s="48"/>
      <c r="C375" s="48"/>
      <c r="D375" s="48"/>
      <c r="E375" s="48"/>
      <c r="F375" s="48"/>
    </row>
    <row r="376" spans="1:6" ht="15.75">
      <c r="A376" s="133"/>
      <c r="B376" s="134"/>
      <c r="C376" s="110"/>
      <c r="D376" s="110"/>
      <c r="E376" s="110"/>
      <c r="F376" s="110"/>
    </row>
    <row r="377" spans="1:6" ht="12">
      <c r="A377" s="48"/>
      <c r="B377" s="48"/>
      <c r="C377" s="48"/>
      <c r="D377" s="48"/>
      <c r="E377" s="48"/>
      <c r="F377" s="48"/>
    </row>
    <row r="378" spans="1:6" ht="12">
      <c r="A378" s="48"/>
      <c r="B378" s="48"/>
      <c r="C378" s="48"/>
      <c r="D378" s="48"/>
      <c r="E378" s="48"/>
      <c r="F378" s="48"/>
    </row>
    <row r="379" spans="1:6" ht="12">
      <c r="A379" s="48"/>
      <c r="B379" s="48"/>
      <c r="C379" s="48"/>
      <c r="D379" s="48"/>
      <c r="E379" s="48"/>
      <c r="F379" s="48"/>
    </row>
    <row r="380" spans="1:6" ht="12">
      <c r="A380" s="48"/>
      <c r="B380" s="48"/>
      <c r="C380" s="48"/>
      <c r="D380" s="48"/>
      <c r="E380" s="48"/>
      <c r="F380" s="48"/>
    </row>
    <row r="381" spans="1:6" ht="12">
      <c r="A381" s="48"/>
      <c r="B381" s="48"/>
      <c r="C381" s="48"/>
      <c r="D381" s="48"/>
      <c r="E381" s="48"/>
      <c r="F381" s="48"/>
    </row>
    <row r="382" spans="1:6" ht="12">
      <c r="A382" s="48"/>
      <c r="B382" s="48"/>
      <c r="C382" s="48"/>
      <c r="D382" s="48"/>
      <c r="E382" s="48"/>
      <c r="F382" s="48"/>
    </row>
    <row r="383" spans="1:6" ht="12">
      <c r="A383" s="48"/>
      <c r="B383" s="48"/>
      <c r="C383" s="48"/>
      <c r="D383" s="48"/>
      <c r="E383" s="48"/>
      <c r="F383" s="48"/>
    </row>
    <row r="384" spans="1:6" ht="12">
      <c r="A384" s="48"/>
      <c r="B384" s="48"/>
      <c r="C384" s="48"/>
      <c r="D384" s="48"/>
      <c r="E384" s="48"/>
      <c r="F384" s="48"/>
    </row>
    <row r="385" spans="1:6" ht="12">
      <c r="A385" s="48"/>
      <c r="B385" s="48"/>
      <c r="C385" s="48"/>
      <c r="D385" s="48"/>
      <c r="E385" s="48"/>
      <c r="F385" s="48"/>
    </row>
    <row r="386" spans="1:6" ht="12">
      <c r="A386" s="48"/>
      <c r="B386" s="48"/>
      <c r="C386" s="48"/>
      <c r="D386" s="48"/>
      <c r="E386" s="48"/>
      <c r="F386" s="48"/>
    </row>
    <row r="387" spans="1:6" ht="12">
      <c r="A387" s="48"/>
      <c r="B387" s="48"/>
      <c r="C387" s="48"/>
      <c r="D387" s="48"/>
      <c r="E387" s="48"/>
      <c r="F387" s="48"/>
    </row>
    <row r="388" spans="1:6" ht="12">
      <c r="A388" s="48"/>
      <c r="B388" s="48"/>
      <c r="C388" s="48"/>
      <c r="D388" s="48"/>
      <c r="E388" s="48"/>
      <c r="F388" s="48"/>
    </row>
    <row r="389" spans="1:6" ht="12">
      <c r="A389" s="48"/>
      <c r="B389" s="48"/>
      <c r="C389" s="48"/>
      <c r="D389" s="48"/>
      <c r="E389" s="48"/>
      <c r="F389" s="48"/>
    </row>
    <row r="390" spans="1:6" ht="12">
      <c r="A390" s="48"/>
      <c r="B390" s="48"/>
      <c r="C390" s="48"/>
      <c r="D390" s="48"/>
      <c r="E390" s="48"/>
      <c r="F390" s="48"/>
    </row>
    <row r="391" spans="1:6" ht="12">
      <c r="A391" s="48"/>
      <c r="B391" s="48"/>
      <c r="C391" s="48"/>
      <c r="D391" s="48"/>
      <c r="E391" s="48"/>
      <c r="F391" s="48"/>
    </row>
    <row r="392" spans="1:6" ht="12">
      <c r="A392" s="48"/>
      <c r="B392" s="48"/>
      <c r="C392" s="48"/>
      <c r="D392" s="48"/>
      <c r="E392" s="48"/>
      <c r="F392" s="48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H94"/>
  <sheetViews>
    <sheetView workbookViewId="0" topLeftCell="A60">
      <selection activeCell="B93" sqref="B93"/>
    </sheetView>
  </sheetViews>
  <sheetFormatPr defaultColWidth="9.33203125" defaultRowHeight="12"/>
  <cols>
    <col min="1" max="1" width="9.83203125" style="0" customWidth="1"/>
    <col min="2" max="2" width="46.83203125" style="0" customWidth="1"/>
    <col min="3" max="3" width="14" style="0" customWidth="1"/>
    <col min="4" max="4" width="17" style="0" customWidth="1"/>
    <col min="6" max="6" width="44" style="0" customWidth="1"/>
    <col min="7" max="7" width="12.16015625" style="0" customWidth="1"/>
  </cols>
  <sheetData>
    <row r="6" spans="1:8" ht="12.75">
      <c r="A6" s="48"/>
      <c r="B6" s="138"/>
      <c r="C6" s="48"/>
      <c r="D6" s="48"/>
      <c r="E6" s="48"/>
      <c r="F6" s="138"/>
      <c r="G6" s="48"/>
      <c r="H6" s="48"/>
    </row>
    <row r="7" spans="1:8" ht="12.75">
      <c r="A7" s="48"/>
      <c r="B7" s="138"/>
      <c r="C7" s="48"/>
      <c r="D7" s="48"/>
      <c r="E7" s="48"/>
      <c r="F7" s="138"/>
      <c r="G7" s="48"/>
      <c r="H7" s="48"/>
    </row>
    <row r="8" spans="1:8" ht="12">
      <c r="A8" s="48"/>
      <c r="B8" s="48"/>
      <c r="C8" s="48"/>
      <c r="D8" s="48"/>
      <c r="E8" s="48"/>
      <c r="F8" s="48"/>
      <c r="G8" s="48"/>
      <c r="H8" s="48"/>
    </row>
    <row r="9" spans="1:8" ht="12">
      <c r="A9" s="128"/>
      <c r="B9" s="128"/>
      <c r="C9" s="128"/>
      <c r="D9" s="48"/>
      <c r="E9" s="128"/>
      <c r="F9" s="128"/>
      <c r="G9" s="128"/>
      <c r="H9" s="48"/>
    </row>
    <row r="10" spans="1:8" ht="12">
      <c r="A10" s="128"/>
      <c r="B10" s="48"/>
      <c r="C10" s="48"/>
      <c r="D10" s="48"/>
      <c r="E10" s="128"/>
      <c r="F10" s="48"/>
      <c r="G10" s="48"/>
      <c r="H10" s="48"/>
    </row>
    <row r="11" spans="1:8" ht="12">
      <c r="A11" s="140"/>
      <c r="B11" s="126"/>
      <c r="C11" s="126"/>
      <c r="D11" s="48"/>
      <c r="E11" s="48"/>
      <c r="F11" s="126"/>
      <c r="G11" s="107"/>
      <c r="H11" s="48"/>
    </row>
    <row r="12" spans="1:8" ht="12">
      <c r="A12" s="140"/>
      <c r="B12" s="126"/>
      <c r="C12" s="126"/>
      <c r="D12" s="48"/>
      <c r="E12" s="48"/>
      <c r="F12" s="126"/>
      <c r="G12" s="107"/>
      <c r="H12" s="48"/>
    </row>
    <row r="13" spans="1:8" ht="12">
      <c r="A13" s="140"/>
      <c r="B13" s="126"/>
      <c r="C13" s="126"/>
      <c r="D13" s="48"/>
      <c r="E13" s="48"/>
      <c r="F13" s="126"/>
      <c r="G13" s="107"/>
      <c r="H13" s="48"/>
    </row>
    <row r="14" spans="1:8" ht="12">
      <c r="A14" s="140"/>
      <c r="B14" s="126"/>
      <c r="C14" s="126"/>
      <c r="D14" s="48"/>
      <c r="E14" s="48"/>
      <c r="F14" s="126"/>
      <c r="G14" s="107"/>
      <c r="H14" s="48"/>
    </row>
    <row r="15" spans="1:8" ht="12">
      <c r="A15" s="140"/>
      <c r="B15" s="126"/>
      <c r="C15" s="126"/>
      <c r="D15" s="48"/>
      <c r="E15" s="48"/>
      <c r="F15" s="126"/>
      <c r="G15" s="107"/>
      <c r="H15" s="48"/>
    </row>
    <row r="16" spans="1:8" ht="12">
      <c r="A16" s="140"/>
      <c r="B16" s="126"/>
      <c r="C16" s="126"/>
      <c r="D16" s="48"/>
      <c r="E16" s="48"/>
      <c r="F16" s="126"/>
      <c r="G16" s="107"/>
      <c r="H16" s="48"/>
    </row>
    <row r="17" spans="1:8" ht="12">
      <c r="A17" s="140"/>
      <c r="B17" s="126"/>
      <c r="C17" s="126"/>
      <c r="D17" s="48"/>
      <c r="E17" s="48"/>
      <c r="F17" s="126"/>
      <c r="G17" s="107"/>
      <c r="H17" s="48"/>
    </row>
    <row r="18" spans="1:8" ht="12">
      <c r="A18" s="140"/>
      <c r="B18" s="126"/>
      <c r="C18" s="126"/>
      <c r="D18" s="48"/>
      <c r="E18" s="48"/>
      <c r="F18" s="126"/>
      <c r="G18" s="107"/>
      <c r="H18" s="48"/>
    </row>
    <row r="19" spans="1:8" ht="12">
      <c r="A19" s="140"/>
      <c r="B19" s="126"/>
      <c r="C19" s="126"/>
      <c r="D19" s="48"/>
      <c r="E19" s="48"/>
      <c r="F19" s="126"/>
      <c r="G19" s="107"/>
      <c r="H19" s="48"/>
    </row>
    <row r="20" spans="1:8" ht="12">
      <c r="A20" s="140"/>
      <c r="B20" s="126"/>
      <c r="C20" s="126"/>
      <c r="D20" s="48"/>
      <c r="E20" s="48"/>
      <c r="F20" s="126"/>
      <c r="G20" s="107"/>
      <c r="H20" s="48"/>
    </row>
    <row r="21" spans="1:8" ht="12">
      <c r="A21" s="140"/>
      <c r="B21" s="126"/>
      <c r="C21" s="126"/>
      <c r="D21" s="48"/>
      <c r="E21" s="48"/>
      <c r="F21" s="126"/>
      <c r="G21" s="107"/>
      <c r="H21" s="48"/>
    </row>
    <row r="22" spans="1:8" ht="12">
      <c r="A22" s="140"/>
      <c r="B22" s="126"/>
      <c r="C22" s="126"/>
      <c r="D22" s="48"/>
      <c r="E22" s="48"/>
      <c r="F22" s="126"/>
      <c r="G22" s="107"/>
      <c r="H22" s="48"/>
    </row>
    <row r="23" spans="1:8" ht="12">
      <c r="A23" s="140"/>
      <c r="B23" s="126"/>
      <c r="C23" s="126"/>
      <c r="D23" s="48"/>
      <c r="E23" s="48"/>
      <c r="F23" s="126"/>
      <c r="G23" s="107"/>
      <c r="H23" s="48"/>
    </row>
    <row r="24" spans="1:8" ht="12">
      <c r="A24" s="48"/>
      <c r="B24" s="48"/>
      <c r="C24" s="216"/>
      <c r="D24" s="48"/>
      <c r="E24" s="48"/>
      <c r="F24" s="48"/>
      <c r="G24" s="216"/>
      <c r="H24" s="48"/>
    </row>
    <row r="25" spans="1:8" ht="12">
      <c r="A25" s="48"/>
      <c r="B25" s="122"/>
      <c r="C25" s="217"/>
      <c r="D25" s="48"/>
      <c r="E25" s="48"/>
      <c r="F25" s="122"/>
      <c r="G25" s="217"/>
      <c r="H25" s="48"/>
    </row>
    <row r="26" spans="1:8" ht="12.75">
      <c r="A26" s="150"/>
      <c r="B26" s="149"/>
      <c r="C26" s="150"/>
      <c r="D26" s="48"/>
      <c r="E26" s="48"/>
      <c r="F26" s="149"/>
      <c r="G26" s="150"/>
      <c r="H26" s="48"/>
    </row>
    <row r="27" spans="1:8" ht="12">
      <c r="A27" s="48"/>
      <c r="B27" s="48"/>
      <c r="C27" s="48"/>
      <c r="D27" s="48"/>
      <c r="E27" s="48"/>
      <c r="F27" s="140"/>
      <c r="G27" s="107"/>
      <c r="H27" s="48"/>
    </row>
    <row r="28" spans="1:8" ht="12">
      <c r="A28" s="48"/>
      <c r="B28" s="48"/>
      <c r="C28" s="48"/>
      <c r="D28" s="48"/>
      <c r="E28" s="48"/>
      <c r="F28" s="48"/>
      <c r="G28" s="48"/>
      <c r="H28" s="48"/>
    </row>
    <row r="29" spans="5:7" ht="12">
      <c r="E29" s="48"/>
      <c r="F29" s="48"/>
      <c r="G29" s="48"/>
    </row>
    <row r="30" spans="5:7" ht="12">
      <c r="E30" s="48"/>
      <c r="F30" s="140"/>
      <c r="G30" s="107"/>
    </row>
    <row r="31" spans="5:7" ht="12">
      <c r="E31" s="48"/>
      <c r="F31" s="140"/>
      <c r="G31" s="107"/>
    </row>
    <row r="40" spans="1:5" ht="12">
      <c r="A40" s="48"/>
      <c r="B40" s="48"/>
      <c r="C40" s="48"/>
      <c r="D40" s="48"/>
      <c r="E40" s="48"/>
    </row>
    <row r="41" spans="1:5" ht="12.75">
      <c r="A41" s="48"/>
      <c r="B41" s="138"/>
      <c r="C41" s="48"/>
      <c r="D41" s="48"/>
      <c r="E41" s="48"/>
    </row>
    <row r="42" spans="1:5" ht="12.75">
      <c r="A42" s="48"/>
      <c r="B42" s="138"/>
      <c r="C42" s="48"/>
      <c r="D42" s="48"/>
      <c r="E42" s="48"/>
    </row>
    <row r="43" spans="1:5" ht="12">
      <c r="A43" s="128"/>
      <c r="B43" s="128"/>
      <c r="C43" s="128"/>
      <c r="D43" s="48"/>
      <c r="E43" s="48"/>
    </row>
    <row r="44" spans="1:5" ht="12">
      <c r="A44" s="128"/>
      <c r="B44" s="48"/>
      <c r="C44" s="48"/>
      <c r="D44" s="48"/>
      <c r="E44" s="48"/>
    </row>
    <row r="45" spans="1:5" ht="12">
      <c r="A45" s="145"/>
      <c r="B45" s="126"/>
      <c r="C45" s="126"/>
      <c r="D45" s="48"/>
      <c r="E45" s="48"/>
    </row>
    <row r="46" spans="1:5" ht="12">
      <c r="A46" s="145"/>
      <c r="B46" s="126"/>
      <c r="C46" s="126"/>
      <c r="D46" s="48"/>
      <c r="E46" s="48"/>
    </row>
    <row r="47" spans="1:5" ht="12">
      <c r="A47" s="145"/>
      <c r="B47" s="126"/>
      <c r="C47" s="126"/>
      <c r="D47" s="48"/>
      <c r="E47" s="48"/>
    </row>
    <row r="48" spans="1:5" ht="12">
      <c r="A48" s="145"/>
      <c r="B48" s="126"/>
      <c r="C48" s="126"/>
      <c r="D48" s="48"/>
      <c r="E48" s="48"/>
    </row>
    <row r="49" spans="1:5" ht="12">
      <c r="A49" s="145"/>
      <c r="B49" s="126"/>
      <c r="C49" s="126"/>
      <c r="D49" s="48"/>
      <c r="E49" s="48"/>
    </row>
    <row r="50" spans="1:5" ht="12">
      <c r="A50" s="145"/>
      <c r="B50" s="126"/>
      <c r="C50" s="126"/>
      <c r="D50" s="48"/>
      <c r="E50" s="48"/>
    </row>
    <row r="51" spans="1:5" ht="12">
      <c r="A51" s="145"/>
      <c r="B51" s="126"/>
      <c r="C51" s="126"/>
      <c r="D51" s="48"/>
      <c r="E51" s="48"/>
    </row>
    <row r="52" spans="1:5" ht="12">
      <c r="A52" s="145"/>
      <c r="B52" s="126"/>
      <c r="C52" s="126"/>
      <c r="D52" s="48"/>
      <c r="E52" s="48"/>
    </row>
    <row r="53" spans="1:5" ht="12">
      <c r="A53" s="145"/>
      <c r="B53" s="126"/>
      <c r="C53" s="126"/>
      <c r="D53" s="48"/>
      <c r="E53" s="48"/>
    </row>
    <row r="54" spans="1:5" ht="12">
      <c r="A54" s="145"/>
      <c r="B54" s="126"/>
      <c r="C54" s="126"/>
      <c r="D54" s="48"/>
      <c r="E54" s="48"/>
    </row>
    <row r="55" spans="1:5" ht="12">
      <c r="A55" s="145"/>
      <c r="B55" s="126"/>
      <c r="C55" s="126"/>
      <c r="D55" s="48"/>
      <c r="E55" s="48"/>
    </row>
    <row r="56" spans="1:5" ht="12">
      <c r="A56" s="145"/>
      <c r="B56" s="126"/>
      <c r="C56" s="126"/>
      <c r="D56" s="48"/>
      <c r="E56" s="48"/>
    </row>
    <row r="57" spans="1:5" ht="12">
      <c r="A57" s="145"/>
      <c r="B57" s="126"/>
      <c r="C57" s="126"/>
      <c r="D57" s="48"/>
      <c r="E57" s="48"/>
    </row>
    <row r="58" spans="1:5" ht="12">
      <c r="A58" s="48"/>
      <c r="B58" s="48"/>
      <c r="C58" s="216"/>
      <c r="D58" s="48"/>
      <c r="E58" s="48"/>
    </row>
    <row r="59" spans="1:5" ht="12">
      <c r="A59" s="48"/>
      <c r="B59" s="122"/>
      <c r="C59" s="217"/>
      <c r="D59" s="48"/>
      <c r="E59" s="48"/>
    </row>
    <row r="60" spans="1:5" ht="12.75">
      <c r="A60" s="140"/>
      <c r="B60" s="220"/>
      <c r="C60" s="150"/>
      <c r="D60" s="48"/>
      <c r="E60" s="48"/>
    </row>
    <row r="61" spans="1:5" ht="12">
      <c r="A61" s="48"/>
      <c r="B61" s="48"/>
      <c r="C61" s="48"/>
      <c r="D61" s="48"/>
      <c r="E61" s="48"/>
    </row>
    <row r="62" spans="1:5" ht="12">
      <c r="A62" s="48"/>
      <c r="B62" s="48"/>
      <c r="C62" s="48"/>
      <c r="D62" s="48"/>
      <c r="E62" s="48"/>
    </row>
    <row r="63" spans="1:5" ht="12">
      <c r="A63" s="48"/>
      <c r="B63" s="48"/>
      <c r="C63" s="48"/>
      <c r="D63" s="48"/>
      <c r="E63" s="48"/>
    </row>
    <row r="64" spans="1:5" ht="12">
      <c r="A64" s="48"/>
      <c r="B64" s="48"/>
      <c r="C64" s="48"/>
      <c r="D64" s="48"/>
      <c r="E64" s="48"/>
    </row>
    <row r="65" spans="1:5" ht="15.75">
      <c r="A65" s="48"/>
      <c r="B65" s="221"/>
      <c r="C65" s="221"/>
      <c r="D65" s="48"/>
      <c r="E65" s="48"/>
    </row>
    <row r="66" spans="1:5" ht="12">
      <c r="A66" s="48"/>
      <c r="B66" s="48"/>
      <c r="C66" s="48"/>
      <c r="D66" s="48"/>
      <c r="E66" s="48"/>
    </row>
    <row r="67" spans="1:5" ht="12">
      <c r="A67" s="48"/>
      <c r="B67" s="48"/>
      <c r="C67" s="48"/>
      <c r="D67" s="48"/>
      <c r="E67" s="48"/>
    </row>
    <row r="68" spans="1:5" ht="12">
      <c r="A68" s="48"/>
      <c r="B68" s="48"/>
      <c r="C68" s="48"/>
      <c r="D68" s="48"/>
      <c r="E68" s="48"/>
    </row>
    <row r="69" spans="1:5" ht="12">
      <c r="A69" s="48"/>
      <c r="B69" s="48"/>
      <c r="C69" s="48"/>
      <c r="D69" s="48"/>
      <c r="E69" s="48"/>
    </row>
    <row r="80" ht="12">
      <c r="B80" s="137"/>
    </row>
    <row r="81" ht="12">
      <c r="B81" s="137"/>
    </row>
    <row r="82" ht="12">
      <c r="B82" s="137"/>
    </row>
    <row r="83" ht="12">
      <c r="B83" s="137"/>
    </row>
    <row r="84" ht="12">
      <c r="B84" s="137"/>
    </row>
    <row r="85" ht="12">
      <c r="B85" s="137"/>
    </row>
    <row r="86" ht="12">
      <c r="B86" s="137"/>
    </row>
    <row r="87" ht="12">
      <c r="B87" s="137"/>
    </row>
    <row r="88" ht="12">
      <c r="B88" s="137"/>
    </row>
    <row r="89" ht="12">
      <c r="B89" s="137"/>
    </row>
    <row r="90" spans="2:3" ht="15.75">
      <c r="B90" s="137"/>
      <c r="C90" s="136"/>
    </row>
    <row r="91" ht="12">
      <c r="B91" s="137"/>
    </row>
    <row r="92" ht="12">
      <c r="B92" s="137"/>
    </row>
    <row r="94" ht="12">
      <c r="B94" s="137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69"/>
  <sheetViews>
    <sheetView workbookViewId="0" topLeftCell="A1">
      <selection activeCell="C34" sqref="C34"/>
    </sheetView>
  </sheetViews>
  <sheetFormatPr defaultColWidth="9.33203125" defaultRowHeight="12"/>
  <cols>
    <col min="2" max="2" width="38.66015625" style="0" customWidth="1"/>
    <col min="3" max="3" width="13.16015625" style="0" customWidth="1"/>
    <col min="6" max="6" width="48.16015625" style="0" customWidth="1"/>
    <col min="7" max="7" width="15" style="0" customWidth="1"/>
  </cols>
  <sheetData>
    <row r="6" spans="1:8" ht="12.75">
      <c r="A6" s="139"/>
      <c r="B6" s="138"/>
      <c r="C6" s="48"/>
      <c r="D6" s="48"/>
      <c r="E6" s="139"/>
      <c r="F6" s="138"/>
      <c r="G6" s="48"/>
      <c r="H6" s="48"/>
    </row>
    <row r="7" spans="1:8" ht="12.75">
      <c r="A7" s="48"/>
      <c r="B7" s="138"/>
      <c r="C7" s="48"/>
      <c r="D7" s="48"/>
      <c r="E7" s="48"/>
      <c r="F7" s="138"/>
      <c r="G7" s="48"/>
      <c r="H7" s="48"/>
    </row>
    <row r="8" spans="1:8" ht="12">
      <c r="A8" s="48"/>
      <c r="B8" s="48"/>
      <c r="C8" s="48"/>
      <c r="D8" s="48"/>
      <c r="E8" s="48"/>
      <c r="F8" s="48"/>
      <c r="G8" s="48"/>
      <c r="H8" s="48"/>
    </row>
    <row r="9" spans="1:8" ht="12">
      <c r="A9" s="128"/>
      <c r="B9" s="128"/>
      <c r="C9" s="128"/>
      <c r="D9" s="48"/>
      <c r="E9" s="128"/>
      <c r="F9" s="128"/>
      <c r="G9" s="128"/>
      <c r="H9" s="48"/>
    </row>
    <row r="10" spans="1:8" ht="12">
      <c r="A10" s="128"/>
      <c r="B10" s="48"/>
      <c r="C10" s="48"/>
      <c r="D10" s="48"/>
      <c r="E10" s="128"/>
      <c r="F10" s="48"/>
      <c r="G10" s="48"/>
      <c r="H10" s="48"/>
    </row>
    <row r="11" spans="1:8" ht="12">
      <c r="A11" s="140"/>
      <c r="B11" s="126"/>
      <c r="C11" s="126"/>
      <c r="D11" s="126"/>
      <c r="E11" s="126"/>
      <c r="F11" s="126"/>
      <c r="G11" s="48"/>
      <c r="H11" s="48"/>
    </row>
    <row r="12" spans="1:8" ht="12">
      <c r="A12" s="140"/>
      <c r="B12" s="126"/>
      <c r="C12" s="126"/>
      <c r="D12" s="126"/>
      <c r="E12" s="126"/>
      <c r="F12" s="126"/>
      <c r="G12" s="48"/>
      <c r="H12" s="48"/>
    </row>
    <row r="13" spans="1:8" ht="12">
      <c r="A13" s="140"/>
      <c r="B13" s="126"/>
      <c r="C13" s="126"/>
      <c r="D13" s="126"/>
      <c r="E13" s="126"/>
      <c r="F13" s="126"/>
      <c r="G13" s="48"/>
      <c r="H13" s="48"/>
    </row>
    <row r="14" spans="1:8" ht="12">
      <c r="A14" s="140"/>
      <c r="B14" s="126"/>
      <c r="C14" s="126"/>
      <c r="D14" s="126"/>
      <c r="E14" s="126"/>
      <c r="F14" s="126"/>
      <c r="G14" s="48"/>
      <c r="H14" s="48"/>
    </row>
    <row r="15" spans="1:8" ht="12">
      <c r="A15" s="140"/>
      <c r="B15" s="126"/>
      <c r="C15" s="126"/>
      <c r="D15" s="126"/>
      <c r="E15" s="126"/>
      <c r="F15" s="126"/>
      <c r="G15" s="48"/>
      <c r="H15" s="48"/>
    </row>
    <row r="16" spans="1:8" ht="12">
      <c r="A16" s="140"/>
      <c r="B16" s="126"/>
      <c r="C16" s="126"/>
      <c r="D16" s="126"/>
      <c r="E16" s="126"/>
      <c r="F16" s="126"/>
      <c r="G16" s="48"/>
      <c r="H16" s="48"/>
    </row>
    <row r="17" spans="1:8" ht="12">
      <c r="A17" s="140"/>
      <c r="B17" s="126"/>
      <c r="C17" s="126"/>
      <c r="D17" s="126"/>
      <c r="E17" s="140"/>
      <c r="F17" s="126"/>
      <c r="G17" s="126"/>
      <c r="H17" s="48"/>
    </row>
    <row r="18" spans="1:8" ht="12">
      <c r="A18" s="140"/>
      <c r="B18" s="126"/>
      <c r="C18" s="126"/>
      <c r="D18" s="126"/>
      <c r="E18" s="140"/>
      <c r="F18" s="126"/>
      <c r="G18" s="126"/>
      <c r="H18" s="48"/>
    </row>
    <row r="19" spans="1:8" ht="12">
      <c r="A19" s="140"/>
      <c r="B19" s="126"/>
      <c r="C19" s="126"/>
      <c r="D19" s="126"/>
      <c r="E19" s="140"/>
      <c r="F19" s="126"/>
      <c r="G19" s="126"/>
      <c r="H19" s="48"/>
    </row>
    <row r="20" spans="1:8" ht="12">
      <c r="A20" s="140"/>
      <c r="B20" s="126"/>
      <c r="C20" s="126"/>
      <c r="D20" s="126"/>
      <c r="E20" s="140"/>
      <c r="F20" s="126"/>
      <c r="G20" s="126"/>
      <c r="H20" s="48"/>
    </row>
    <row r="21" spans="1:8" ht="12">
      <c r="A21" s="140"/>
      <c r="B21" s="126"/>
      <c r="C21" s="126"/>
      <c r="D21" s="126"/>
      <c r="E21" s="140"/>
      <c r="F21" s="126"/>
      <c r="G21" s="126"/>
      <c r="H21" s="48"/>
    </row>
    <row r="22" spans="1:8" ht="12">
      <c r="A22" s="140"/>
      <c r="B22" s="126"/>
      <c r="C22" s="126"/>
      <c r="D22" s="126"/>
      <c r="E22" s="140"/>
      <c r="F22" s="126"/>
      <c r="G22" s="126"/>
      <c r="H22" s="48"/>
    </row>
    <row r="23" spans="1:8" ht="12">
      <c r="A23" s="140"/>
      <c r="B23" s="126"/>
      <c r="C23" s="126"/>
      <c r="D23" s="126"/>
      <c r="E23" s="140"/>
      <c r="F23" s="126"/>
      <c r="G23" s="126"/>
      <c r="H23" s="48"/>
    </row>
    <row r="24" spans="1:8" ht="12.75">
      <c r="A24" s="150"/>
      <c r="B24" s="149"/>
      <c r="C24" s="150"/>
      <c r="D24" s="126"/>
      <c r="E24" s="150"/>
      <c r="F24" s="149"/>
      <c r="G24" s="150"/>
      <c r="H24" s="48"/>
    </row>
    <row r="25" spans="1:8" ht="12">
      <c r="A25" s="140"/>
      <c r="B25" s="126"/>
      <c r="C25" s="126"/>
      <c r="D25" s="126"/>
      <c r="E25" s="126"/>
      <c r="F25" s="126"/>
      <c r="G25" s="48"/>
      <c r="H25" s="48"/>
    </row>
    <row r="26" spans="1:8" ht="12">
      <c r="A26" s="48"/>
      <c r="B26" s="48"/>
      <c r="C26" s="48"/>
      <c r="D26" s="126"/>
      <c r="E26" s="126"/>
      <c r="F26" s="126"/>
      <c r="G26" s="48"/>
      <c r="H26" s="48"/>
    </row>
    <row r="27" spans="1:8" ht="12">
      <c r="A27" s="48"/>
      <c r="B27" s="48"/>
      <c r="C27" s="48"/>
      <c r="D27" s="126"/>
      <c r="E27" s="126"/>
      <c r="F27" s="126"/>
      <c r="G27" s="48"/>
      <c r="H27" s="48"/>
    </row>
    <row r="28" spans="1:8" ht="12">
      <c r="A28" s="140"/>
      <c r="B28" s="126"/>
      <c r="C28" s="126"/>
      <c r="D28" s="126"/>
      <c r="E28" s="126"/>
      <c r="F28" s="126"/>
      <c r="G28" s="48"/>
      <c r="H28" s="48"/>
    </row>
    <row r="29" spans="1:8" ht="12">
      <c r="A29" s="140"/>
      <c r="B29" s="126"/>
      <c r="C29" s="126"/>
      <c r="D29" s="126"/>
      <c r="E29" s="126"/>
      <c r="F29" s="148"/>
      <c r="G29" s="48"/>
      <c r="H29" s="48"/>
    </row>
    <row r="30" spans="1:8" ht="12.75">
      <c r="A30" s="48"/>
      <c r="B30" s="48"/>
      <c r="C30" s="48"/>
      <c r="D30" s="48"/>
      <c r="E30" s="48"/>
      <c r="F30" s="149"/>
      <c r="G30" s="150"/>
      <c r="H30" s="48"/>
    </row>
    <row r="31" spans="1:8" ht="12">
      <c r="A31" s="48"/>
      <c r="B31" s="48"/>
      <c r="C31" s="48"/>
      <c r="D31" s="48"/>
      <c r="E31" s="48"/>
      <c r="F31" s="48"/>
      <c r="G31" s="48"/>
      <c r="H31" s="48"/>
    </row>
    <row r="32" spans="1:8" ht="12">
      <c r="A32" s="48"/>
      <c r="B32" s="48"/>
      <c r="C32" s="48"/>
      <c r="D32" s="48"/>
      <c r="E32" s="48"/>
      <c r="F32" s="48"/>
      <c r="G32" s="48"/>
      <c r="H32" s="48"/>
    </row>
    <row r="33" spans="1:8" ht="15.75">
      <c r="A33" s="48"/>
      <c r="B33" s="221"/>
      <c r="C33" s="221"/>
      <c r="D33" s="48"/>
      <c r="E33" s="48"/>
      <c r="F33" s="48"/>
      <c r="G33" s="48"/>
      <c r="H33" s="48"/>
    </row>
    <row r="34" spans="1:8" ht="12">
      <c r="A34" s="48"/>
      <c r="B34" s="48"/>
      <c r="C34" s="48"/>
      <c r="D34" s="48"/>
      <c r="E34" s="48"/>
      <c r="F34" s="48"/>
      <c r="G34" s="48"/>
      <c r="H34" s="48"/>
    </row>
    <row r="35" spans="1:8" ht="12">
      <c r="A35" s="48"/>
      <c r="B35" s="48"/>
      <c r="C35" s="128"/>
      <c r="D35" s="48"/>
      <c r="E35" s="48"/>
      <c r="F35" s="48"/>
      <c r="G35" s="48"/>
      <c r="H35" s="48"/>
    </row>
    <row r="36" spans="1:8" ht="12">
      <c r="A36" s="48"/>
      <c r="B36" s="48"/>
      <c r="C36" s="48"/>
      <c r="D36" s="48"/>
      <c r="E36" s="48"/>
      <c r="F36" s="48"/>
      <c r="G36" s="48"/>
      <c r="H36" s="48"/>
    </row>
    <row r="37" spans="1:8" ht="12">
      <c r="A37" s="48"/>
      <c r="B37" s="48"/>
      <c r="C37" s="48"/>
      <c r="D37" s="48"/>
      <c r="E37" s="48"/>
      <c r="F37" s="48"/>
      <c r="G37" s="48"/>
      <c r="H37" s="48"/>
    </row>
    <row r="38" spans="1:8" ht="12.75">
      <c r="A38" s="48"/>
      <c r="B38" s="138"/>
      <c r="C38" s="48"/>
      <c r="D38" s="48"/>
      <c r="E38" s="139"/>
      <c r="F38" s="139"/>
      <c r="G38" s="48"/>
      <c r="H38" s="48"/>
    </row>
    <row r="39" spans="1:8" ht="12">
      <c r="A39" s="48"/>
      <c r="B39" s="48"/>
      <c r="C39" s="48"/>
      <c r="D39" s="48"/>
      <c r="E39" s="48"/>
      <c r="F39" s="48"/>
      <c r="G39" s="48"/>
      <c r="H39" s="48"/>
    </row>
    <row r="40" spans="1:8" ht="12">
      <c r="A40" s="48"/>
      <c r="B40" s="48"/>
      <c r="C40" s="48"/>
      <c r="D40" s="48"/>
      <c r="E40" s="48"/>
      <c r="F40" s="48"/>
      <c r="G40" s="48"/>
      <c r="H40" s="48"/>
    </row>
    <row r="41" spans="1:8" ht="12">
      <c r="A41" s="128"/>
      <c r="B41" s="48"/>
      <c r="C41" s="48"/>
      <c r="D41" s="48"/>
      <c r="E41" s="128"/>
      <c r="F41" s="128"/>
      <c r="G41" s="128"/>
      <c r="H41" s="48"/>
    </row>
    <row r="42" spans="1:8" ht="12">
      <c r="A42" s="128"/>
      <c r="B42" s="48"/>
      <c r="C42" s="48"/>
      <c r="D42" s="48"/>
      <c r="E42" s="128"/>
      <c r="F42" s="48"/>
      <c r="G42" s="48"/>
      <c r="H42" s="48"/>
    </row>
    <row r="43" spans="1:8" ht="12">
      <c r="A43" s="48"/>
      <c r="B43" s="140"/>
      <c r="C43" s="48"/>
      <c r="D43" s="48"/>
      <c r="E43" s="48"/>
      <c r="F43" s="140"/>
      <c r="G43" s="48"/>
      <c r="H43" s="48"/>
    </row>
    <row r="44" spans="1:8" ht="12">
      <c r="A44" s="48"/>
      <c r="B44" s="48"/>
      <c r="C44" s="48"/>
      <c r="D44" s="48"/>
      <c r="E44" s="48"/>
      <c r="F44" s="140"/>
      <c r="G44" s="48"/>
      <c r="H44" s="48"/>
    </row>
    <row r="45" spans="1:8" ht="12">
      <c r="A45" s="48"/>
      <c r="B45" s="128"/>
      <c r="C45" s="48"/>
      <c r="D45" s="48"/>
      <c r="E45" s="48"/>
      <c r="F45" s="140"/>
      <c r="G45" s="48"/>
      <c r="H45" s="48"/>
    </row>
    <row r="46" spans="1:8" ht="12">
      <c r="A46" s="48"/>
      <c r="B46" s="128"/>
      <c r="C46" s="48"/>
      <c r="D46" s="48"/>
      <c r="E46" s="48"/>
      <c r="F46" s="140"/>
      <c r="G46" s="48"/>
      <c r="H46" s="48"/>
    </row>
    <row r="47" spans="1:8" ht="12">
      <c r="A47" s="48"/>
      <c r="B47" s="128"/>
      <c r="C47" s="48"/>
      <c r="D47" s="48"/>
      <c r="E47" s="48"/>
      <c r="F47" s="140"/>
      <c r="G47" s="48"/>
      <c r="H47" s="48"/>
    </row>
    <row r="48" spans="1:8" ht="12">
      <c r="A48" s="48"/>
      <c r="B48" s="128"/>
      <c r="C48" s="48"/>
      <c r="D48" s="48"/>
      <c r="E48" s="48"/>
      <c r="F48" s="140"/>
      <c r="G48" s="48"/>
      <c r="H48" s="48"/>
    </row>
    <row r="49" spans="1:8" ht="12">
      <c r="A49" s="48"/>
      <c r="B49" s="128"/>
      <c r="C49" s="48"/>
      <c r="D49" s="48"/>
      <c r="E49" s="48"/>
      <c r="F49" s="140"/>
      <c r="G49" s="48"/>
      <c r="H49" s="48"/>
    </row>
    <row r="50" spans="1:8" ht="12">
      <c r="A50" s="48"/>
      <c r="B50" s="128"/>
      <c r="C50" s="48"/>
      <c r="D50" s="48"/>
      <c r="E50" s="48"/>
      <c r="F50" s="140"/>
      <c r="G50" s="48"/>
      <c r="H50" s="48"/>
    </row>
    <row r="51" spans="1:8" ht="12">
      <c r="A51" s="48"/>
      <c r="B51" s="128"/>
      <c r="C51" s="48"/>
      <c r="D51" s="48"/>
      <c r="E51" s="48"/>
      <c r="F51" s="140"/>
      <c r="G51" s="48"/>
      <c r="H51" s="48"/>
    </row>
    <row r="52" spans="1:8" ht="12">
      <c r="A52" s="48"/>
      <c r="B52" s="128"/>
      <c r="C52" s="48"/>
      <c r="D52" s="48"/>
      <c r="E52" s="48"/>
      <c r="F52" s="140"/>
      <c r="G52" s="48"/>
      <c r="H52" s="48"/>
    </row>
    <row r="53" spans="1:8" ht="12">
      <c r="A53" s="48"/>
      <c r="B53" s="128"/>
      <c r="C53" s="48"/>
      <c r="D53" s="48"/>
      <c r="E53" s="48"/>
      <c r="F53" s="140"/>
      <c r="G53" s="48"/>
      <c r="H53" s="48"/>
    </row>
    <row r="54" spans="1:8" ht="12">
      <c r="A54" s="48"/>
      <c r="B54" s="128"/>
      <c r="C54" s="48"/>
      <c r="D54" s="48"/>
      <c r="E54" s="48"/>
      <c r="F54" s="140"/>
      <c r="G54" s="48"/>
      <c r="H54" s="48"/>
    </row>
    <row r="55" spans="1:8" ht="15.75">
      <c r="A55" s="48"/>
      <c r="B55" s="128"/>
      <c r="C55" s="221"/>
      <c r="D55" s="48"/>
      <c r="E55" s="48"/>
      <c r="F55" s="140"/>
      <c r="G55" s="48"/>
      <c r="H55" s="48"/>
    </row>
    <row r="56" spans="1:8" ht="12">
      <c r="A56" s="48"/>
      <c r="B56" s="128"/>
      <c r="C56" s="48"/>
      <c r="D56" s="48"/>
      <c r="E56" s="48"/>
      <c r="F56" s="140"/>
      <c r="G56" s="48"/>
      <c r="H56" s="48"/>
    </row>
    <row r="57" spans="1:8" ht="12">
      <c r="A57" s="48"/>
      <c r="B57" s="128"/>
      <c r="C57" s="48"/>
      <c r="D57" s="48"/>
      <c r="E57" s="48"/>
      <c r="F57" s="140"/>
      <c r="G57" s="48"/>
      <c r="H57" s="48"/>
    </row>
    <row r="58" spans="1:8" ht="12">
      <c r="A58" s="48"/>
      <c r="B58" s="48"/>
      <c r="C58" s="48"/>
      <c r="D58" s="48"/>
      <c r="E58" s="48"/>
      <c r="F58" s="140"/>
      <c r="G58" s="48"/>
      <c r="H58" s="48"/>
    </row>
    <row r="59" spans="1:8" ht="12">
      <c r="A59" s="48"/>
      <c r="B59" s="128"/>
      <c r="C59" s="48"/>
      <c r="D59" s="48"/>
      <c r="E59" s="48"/>
      <c r="F59" s="140"/>
      <c r="G59" s="48"/>
      <c r="H59" s="48"/>
    </row>
    <row r="60" spans="1:8" ht="12">
      <c r="A60" s="48"/>
      <c r="B60" s="48"/>
      <c r="C60" s="48"/>
      <c r="D60" s="48"/>
      <c r="E60" s="48"/>
      <c r="F60" s="140"/>
      <c r="G60" s="48"/>
      <c r="H60" s="48"/>
    </row>
    <row r="61" spans="1:8" ht="12">
      <c r="A61" s="48"/>
      <c r="B61" s="48"/>
      <c r="C61" s="48"/>
      <c r="D61" s="48"/>
      <c r="E61" s="48"/>
      <c r="F61" s="48"/>
      <c r="G61" s="48"/>
      <c r="H61" s="48"/>
    </row>
    <row r="62" spans="1:8" ht="12">
      <c r="A62" s="48"/>
      <c r="B62" s="48"/>
      <c r="C62" s="48"/>
      <c r="D62" s="48"/>
      <c r="E62" s="48"/>
      <c r="F62" s="48"/>
      <c r="G62" s="48"/>
      <c r="H62" s="48"/>
    </row>
    <row r="63" spans="1:8" ht="12">
      <c r="A63" s="48"/>
      <c r="B63" s="48"/>
      <c r="C63" s="48"/>
      <c r="D63" s="48"/>
      <c r="E63" s="48"/>
      <c r="F63" s="48"/>
      <c r="G63" s="48"/>
      <c r="H63" s="48"/>
    </row>
    <row r="64" spans="1:8" ht="12">
      <c r="A64" s="48"/>
      <c r="B64" s="48"/>
      <c r="C64" s="48"/>
      <c r="D64" s="48"/>
      <c r="E64" s="48"/>
      <c r="F64" s="48"/>
      <c r="G64" s="48"/>
      <c r="H64" s="48"/>
    </row>
    <row r="65" spans="1:8" ht="12">
      <c r="A65" s="48"/>
      <c r="B65" s="48"/>
      <c r="C65" s="48"/>
      <c r="D65" s="48"/>
      <c r="E65" s="48"/>
      <c r="F65" s="48"/>
      <c r="G65" s="48"/>
      <c r="H65" s="48"/>
    </row>
    <row r="66" spans="1:8" ht="12">
      <c r="A66" s="48"/>
      <c r="B66" s="48"/>
      <c r="C66" s="48"/>
      <c r="D66" s="48"/>
      <c r="E66" s="48"/>
      <c r="F66" s="48"/>
      <c r="G66" s="48"/>
      <c r="H66" s="48"/>
    </row>
    <row r="67" spans="1:8" ht="12">
      <c r="A67" s="48"/>
      <c r="B67" s="48"/>
      <c r="C67" s="48"/>
      <c r="D67" s="48"/>
      <c r="E67" s="48"/>
      <c r="F67" s="48"/>
      <c r="G67" s="48"/>
      <c r="H67" s="48"/>
    </row>
    <row r="68" spans="1:8" ht="12">
      <c r="A68" s="48"/>
      <c r="B68" s="48"/>
      <c r="C68" s="48"/>
      <c r="D68" s="48"/>
      <c r="E68" s="48"/>
      <c r="F68" s="48"/>
      <c r="G68" s="48"/>
      <c r="H68" s="48"/>
    </row>
    <row r="69" spans="1:8" ht="12">
      <c r="A69" s="48"/>
      <c r="B69" s="48"/>
      <c r="C69" s="48"/>
      <c r="D69" s="48"/>
      <c r="E69" s="48"/>
      <c r="F69" s="48"/>
      <c r="G69" s="48"/>
      <c r="H69" s="48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Urząd Gminy w Grzegorzewie</cp:lastModifiedBy>
  <cp:lastPrinted>2008-12-12T11:00:51Z</cp:lastPrinted>
  <dcterms:created xsi:type="dcterms:W3CDTF">2003-12-05T14:05:55Z</dcterms:created>
  <dcterms:modified xsi:type="dcterms:W3CDTF">2008-12-12T11:52:14Z</dcterms:modified>
  <cp:category/>
  <cp:version/>
  <cp:contentType/>
  <cp:contentStatus/>
</cp:coreProperties>
</file>